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tabRatio="679" activeTab="2"/>
  </bookViews>
  <sheets>
    <sheet name="ANEXO 01" sheetId="1" r:id="rId1"/>
    <sheet name="ANEXO 02" sheetId="2" r:id="rId2"/>
    <sheet name="ANEXO 03" sheetId="3" r:id="rId3"/>
    <sheet name="ANEXO 04" sheetId="4" r:id="rId4"/>
    <sheet name="ANEXO 05" sheetId="5" r:id="rId5"/>
    <sheet name="ANEXO 06" sheetId="6" r:id="rId6"/>
    <sheet name="REPORTE VACANTES" sheetId="7" r:id="rId7"/>
  </sheets>
  <externalReferences>
    <externalReference r:id="rId10"/>
  </externalReferences>
  <definedNames>
    <definedName name="gestion">'[1]LISTAS'!$K$1:$K$3</definedName>
    <definedName name="IIEE">'[1]LISTAS'!$AF$2:$AF$106</definedName>
    <definedName name="tipo">'[1]LISTAS'!$M$1:$M$3</definedName>
  </definedNames>
  <calcPr fullCalcOnLoad="1"/>
</workbook>
</file>

<file path=xl/comments2.xml><?xml version="1.0" encoding="utf-8"?>
<comments xmlns="http://schemas.openxmlformats.org/spreadsheetml/2006/main">
  <authors>
    <author>BlueDeep</author>
  </authors>
  <commentList>
    <comment ref="B13" authorId="0">
      <text>
        <r>
          <rPr>
            <b/>
            <sz val="9"/>
            <rFont val="Tahoma"/>
            <family val="2"/>
          </rPr>
          <t>BlueDeep:</t>
        </r>
        <r>
          <rPr>
            <sz val="9"/>
            <rFont val="Tahoma"/>
            <family val="2"/>
          </rPr>
          <t xml:space="preserve">
2+HLD1
</t>
        </r>
      </text>
    </comment>
    <comment ref="B11" authorId="0">
      <text>
        <r>
          <rPr>
            <b/>
            <sz val="9"/>
            <rFont val="Tahoma"/>
            <family val="2"/>
          </rPr>
          <t>BlueDeep:</t>
        </r>
        <r>
          <rPr>
            <sz val="9"/>
            <rFont val="Tahoma"/>
            <family val="2"/>
          </rPr>
          <t xml:space="preserve">
4+HLD1
</t>
        </r>
      </text>
    </comment>
    <comment ref="B12" authorId="0">
      <text>
        <r>
          <rPr>
            <b/>
            <sz val="9"/>
            <rFont val="Tahoma"/>
            <family val="2"/>
          </rPr>
          <t>BlueDeep:</t>
        </r>
        <r>
          <rPr>
            <sz val="9"/>
            <rFont val="Tahoma"/>
            <family val="2"/>
          </rPr>
          <t xml:space="preserve">
4+HLD2
</t>
        </r>
      </text>
    </comment>
    <comment ref="B20" authorId="0">
      <text>
        <r>
          <rPr>
            <b/>
            <sz val="9"/>
            <rFont val="Tahoma"/>
            <family val="2"/>
          </rPr>
          <t>BlueDeep:</t>
        </r>
        <r>
          <rPr>
            <sz val="9"/>
            <rFont val="Tahoma"/>
            <family val="2"/>
          </rPr>
          <t xml:space="preserve">
3+HLD4</t>
        </r>
      </text>
    </comment>
    <comment ref="B21" authorId="0">
      <text>
        <r>
          <rPr>
            <b/>
            <sz val="9"/>
            <rFont val="Tahoma"/>
            <family val="2"/>
          </rPr>
          <t>BlueDeep:</t>
        </r>
        <r>
          <rPr>
            <sz val="9"/>
            <rFont val="Tahoma"/>
            <family val="2"/>
          </rPr>
          <t xml:space="preserve">
2+HLD5</t>
        </r>
      </text>
    </comment>
    <comment ref="B22" authorId="0">
      <text>
        <r>
          <rPr>
            <b/>
            <sz val="9"/>
            <rFont val="Tahoma"/>
            <family val="2"/>
          </rPr>
          <t>BlueDeep:</t>
        </r>
        <r>
          <rPr>
            <sz val="9"/>
            <rFont val="Tahoma"/>
            <family val="2"/>
          </rPr>
          <t xml:space="preserve">
1+HLD6</t>
        </r>
      </text>
    </comment>
    <comment ref="E11" authorId="0">
      <text>
        <r>
          <rPr>
            <b/>
            <sz val="9"/>
            <rFont val="Tahoma"/>
            <family val="2"/>
          </rPr>
          <t>BlueDeep:</t>
        </r>
        <r>
          <rPr>
            <sz val="9"/>
            <rFont val="Tahoma"/>
            <family val="2"/>
          </rPr>
          <t xml:space="preserve">
4+HLD1
</t>
        </r>
      </text>
    </comment>
    <comment ref="E12" authorId="0">
      <text>
        <r>
          <rPr>
            <b/>
            <sz val="9"/>
            <rFont val="Tahoma"/>
            <family val="2"/>
          </rPr>
          <t>BlueDeep:</t>
        </r>
        <r>
          <rPr>
            <sz val="9"/>
            <rFont val="Tahoma"/>
            <family val="2"/>
          </rPr>
          <t xml:space="preserve">
4+HLD2
</t>
        </r>
      </text>
    </comment>
    <comment ref="E13" authorId="0">
      <text>
        <r>
          <rPr>
            <b/>
            <sz val="9"/>
            <rFont val="Tahoma"/>
            <family val="2"/>
          </rPr>
          <t>BlueDeep:</t>
        </r>
        <r>
          <rPr>
            <sz val="9"/>
            <rFont val="Tahoma"/>
            <family val="2"/>
          </rPr>
          <t xml:space="preserve">
2+HLD1
</t>
        </r>
      </text>
    </comment>
    <comment ref="E20" authorId="0">
      <text>
        <r>
          <rPr>
            <b/>
            <sz val="9"/>
            <rFont val="Tahoma"/>
            <family val="2"/>
          </rPr>
          <t>BlueDeep:</t>
        </r>
        <r>
          <rPr>
            <sz val="9"/>
            <rFont val="Tahoma"/>
            <family val="2"/>
          </rPr>
          <t xml:space="preserve">
3+HLD4</t>
        </r>
      </text>
    </comment>
    <comment ref="E21" authorId="0">
      <text>
        <r>
          <rPr>
            <b/>
            <sz val="9"/>
            <rFont val="Tahoma"/>
            <family val="2"/>
          </rPr>
          <t>BlueDeep:</t>
        </r>
        <r>
          <rPr>
            <sz val="9"/>
            <rFont val="Tahoma"/>
            <family val="2"/>
          </rPr>
          <t xml:space="preserve">
2+HLD5</t>
        </r>
      </text>
    </comment>
    <comment ref="E22" authorId="0">
      <text>
        <r>
          <rPr>
            <b/>
            <sz val="9"/>
            <rFont val="Tahoma"/>
            <family val="2"/>
          </rPr>
          <t>BlueDeep:</t>
        </r>
        <r>
          <rPr>
            <sz val="9"/>
            <rFont val="Tahoma"/>
            <family val="2"/>
          </rPr>
          <t xml:space="preserve">
1+HLD6</t>
        </r>
      </text>
    </comment>
    <comment ref="H11" authorId="0">
      <text>
        <r>
          <rPr>
            <b/>
            <sz val="9"/>
            <rFont val="Tahoma"/>
            <family val="2"/>
          </rPr>
          <t>BlueDeep:</t>
        </r>
        <r>
          <rPr>
            <sz val="9"/>
            <rFont val="Tahoma"/>
            <family val="2"/>
          </rPr>
          <t xml:space="preserve">
4+HLD1
</t>
        </r>
      </text>
    </comment>
    <comment ref="H12" authorId="0">
      <text>
        <r>
          <rPr>
            <b/>
            <sz val="9"/>
            <rFont val="Tahoma"/>
            <family val="2"/>
          </rPr>
          <t>BlueDeep:</t>
        </r>
        <r>
          <rPr>
            <sz val="9"/>
            <rFont val="Tahoma"/>
            <family val="2"/>
          </rPr>
          <t xml:space="preserve">
4+HLD2
</t>
        </r>
      </text>
    </comment>
    <comment ref="H20" authorId="0">
      <text>
        <r>
          <rPr>
            <b/>
            <sz val="9"/>
            <rFont val="Tahoma"/>
            <family val="2"/>
          </rPr>
          <t>BlueDeep:</t>
        </r>
        <r>
          <rPr>
            <sz val="9"/>
            <rFont val="Tahoma"/>
            <family val="2"/>
          </rPr>
          <t xml:space="preserve">
3+HLD4</t>
        </r>
      </text>
    </comment>
    <comment ref="H21" authorId="0">
      <text>
        <r>
          <rPr>
            <b/>
            <sz val="9"/>
            <rFont val="Tahoma"/>
            <family val="2"/>
          </rPr>
          <t>BlueDeep:</t>
        </r>
        <r>
          <rPr>
            <sz val="9"/>
            <rFont val="Tahoma"/>
            <family val="2"/>
          </rPr>
          <t xml:space="preserve">
2+HLD5
</t>
        </r>
      </text>
    </comment>
    <comment ref="H22" authorId="0">
      <text>
        <r>
          <rPr>
            <b/>
            <sz val="9"/>
            <rFont val="Tahoma"/>
            <family val="2"/>
          </rPr>
          <t>BlueDeep:</t>
        </r>
        <r>
          <rPr>
            <sz val="9"/>
            <rFont val="Tahoma"/>
            <family val="2"/>
          </rPr>
          <t xml:space="preserve">
1+HLD6</t>
        </r>
      </text>
    </comment>
    <comment ref="K11" authorId="0">
      <text>
        <r>
          <rPr>
            <b/>
            <sz val="9"/>
            <rFont val="Tahoma"/>
            <family val="2"/>
          </rPr>
          <t>BlueDeep:</t>
        </r>
        <r>
          <rPr>
            <sz val="9"/>
            <rFont val="Tahoma"/>
            <family val="2"/>
          </rPr>
          <t xml:space="preserve">
4+HLD1
</t>
        </r>
      </text>
    </comment>
    <comment ref="K12" authorId="0">
      <text>
        <r>
          <rPr>
            <b/>
            <sz val="9"/>
            <rFont val="Tahoma"/>
            <family val="2"/>
          </rPr>
          <t>BlueDeep:</t>
        </r>
        <r>
          <rPr>
            <sz val="9"/>
            <rFont val="Tahoma"/>
            <family val="2"/>
          </rPr>
          <t xml:space="preserve">
4+HLD2
</t>
        </r>
      </text>
    </comment>
    <comment ref="K20" authorId="0">
      <text>
        <r>
          <rPr>
            <b/>
            <sz val="9"/>
            <rFont val="Tahoma"/>
            <family val="2"/>
          </rPr>
          <t>BlueDeep:</t>
        </r>
        <r>
          <rPr>
            <sz val="9"/>
            <rFont val="Tahoma"/>
            <family val="2"/>
          </rPr>
          <t xml:space="preserve">
3+HLD4</t>
        </r>
      </text>
    </comment>
    <comment ref="K21" authorId="0">
      <text>
        <r>
          <rPr>
            <b/>
            <sz val="9"/>
            <rFont val="Tahoma"/>
            <family val="2"/>
          </rPr>
          <t>BlueDeep:</t>
        </r>
        <r>
          <rPr>
            <sz val="9"/>
            <rFont val="Tahoma"/>
            <family val="2"/>
          </rPr>
          <t xml:space="preserve">
2+HLD5
</t>
        </r>
      </text>
    </comment>
    <comment ref="K22" authorId="0">
      <text>
        <r>
          <rPr>
            <b/>
            <sz val="9"/>
            <rFont val="Tahoma"/>
            <family val="2"/>
          </rPr>
          <t>BlueDeep:</t>
        </r>
        <r>
          <rPr>
            <sz val="9"/>
            <rFont val="Tahoma"/>
            <family val="2"/>
          </rPr>
          <t xml:space="preserve">
1+HLD6</t>
        </r>
      </text>
    </comment>
    <comment ref="N11" authorId="0">
      <text>
        <r>
          <rPr>
            <b/>
            <sz val="9"/>
            <rFont val="Tahoma"/>
            <family val="2"/>
          </rPr>
          <t>BlueDeep:</t>
        </r>
        <r>
          <rPr>
            <sz val="9"/>
            <rFont val="Tahoma"/>
            <family val="2"/>
          </rPr>
          <t xml:space="preserve">
4+HLD1
</t>
        </r>
      </text>
    </comment>
    <comment ref="N12" authorId="0">
      <text>
        <r>
          <rPr>
            <b/>
            <sz val="9"/>
            <rFont val="Tahoma"/>
            <family val="2"/>
          </rPr>
          <t>BlueDeep:</t>
        </r>
        <r>
          <rPr>
            <sz val="9"/>
            <rFont val="Tahoma"/>
            <family val="2"/>
          </rPr>
          <t xml:space="preserve">
4+HLD2
</t>
        </r>
      </text>
    </comment>
    <comment ref="N20" authorId="0">
      <text>
        <r>
          <rPr>
            <b/>
            <sz val="9"/>
            <rFont val="Tahoma"/>
            <family val="2"/>
          </rPr>
          <t>BlueDeep:</t>
        </r>
        <r>
          <rPr>
            <sz val="9"/>
            <rFont val="Tahoma"/>
            <family val="2"/>
          </rPr>
          <t xml:space="preserve">
3+HLD4</t>
        </r>
      </text>
    </comment>
    <comment ref="N21" authorId="0">
      <text>
        <r>
          <rPr>
            <b/>
            <sz val="9"/>
            <rFont val="Tahoma"/>
            <family val="2"/>
          </rPr>
          <t>BlueDeep:</t>
        </r>
        <r>
          <rPr>
            <sz val="9"/>
            <rFont val="Tahoma"/>
            <family val="2"/>
          </rPr>
          <t xml:space="preserve">
2+HLD5
</t>
        </r>
      </text>
    </comment>
    <comment ref="N22" authorId="0">
      <text>
        <r>
          <rPr>
            <b/>
            <sz val="9"/>
            <rFont val="Tahoma"/>
            <family val="2"/>
          </rPr>
          <t>BlueDeep:</t>
        </r>
        <r>
          <rPr>
            <sz val="9"/>
            <rFont val="Tahoma"/>
            <family val="2"/>
          </rPr>
          <t xml:space="preserve">
1+HLD6</t>
        </r>
      </text>
    </comment>
  </commentList>
</comments>
</file>

<file path=xl/sharedStrings.xml><?xml version="1.0" encoding="utf-8"?>
<sst xmlns="http://schemas.openxmlformats.org/spreadsheetml/2006/main" count="964" uniqueCount="261">
  <si>
    <t>NÚMERO DE ALUMNOS</t>
  </si>
  <si>
    <t>NÚMERO DE SECCIONES</t>
  </si>
  <si>
    <t>NÚMERO DE HORAS DE CLASE</t>
  </si>
  <si>
    <t xml:space="preserve">                                    Grados
Variables</t>
  </si>
  <si>
    <t>1°</t>
  </si>
  <si>
    <t>2°</t>
  </si>
  <si>
    <t>3°</t>
  </si>
  <si>
    <t>4°</t>
  </si>
  <si>
    <t>5°</t>
  </si>
  <si>
    <t>TOTAL</t>
  </si>
  <si>
    <t>DIRECTOR</t>
  </si>
  <si>
    <t>TOTAL GENERAL</t>
  </si>
  <si>
    <t>PROFESOR</t>
  </si>
  <si>
    <t>Comunicación</t>
  </si>
  <si>
    <t>HORAS</t>
  </si>
  <si>
    <t>RESUMEN DE HORAS DE CLASE POR ÁREA</t>
  </si>
  <si>
    <t>PLAZAS Y/U HORAS VACANTES
Y ESPECIALIDAD</t>
  </si>
  <si>
    <t>MODALIDAD</t>
  </si>
  <si>
    <t>RESOLUCIÓN DE CESE
Y/O REASIGNACIÓN</t>
  </si>
  <si>
    <t>OBSERVACIONES</t>
  </si>
  <si>
    <t>ÁREAS
CURRICULARES</t>
  </si>
  <si>
    <t>Nº</t>
  </si>
  <si>
    <t>MOTIVO DE LA VACANTE
(Cese, Reasignación, otros)</t>
  </si>
  <si>
    <t xml:space="preserve">CARGA DOCENTE </t>
  </si>
  <si>
    <t>Cargo</t>
  </si>
  <si>
    <t>Area</t>
  </si>
  <si>
    <t>Codigo Plaza</t>
  </si>
  <si>
    <t>Jornada Laboral</t>
  </si>
  <si>
    <t>Horas de dictado</t>
  </si>
  <si>
    <t>Ley  de carrera   a que pertenece</t>
  </si>
  <si>
    <t>40 cronol.</t>
  </si>
  <si>
    <t>Area de Gestión Institucional</t>
  </si>
  <si>
    <t>Matemática</t>
  </si>
  <si>
    <t>Ingles</t>
  </si>
  <si>
    <t>Arte</t>
  </si>
  <si>
    <t>Historia, geografía y Economia</t>
  </si>
  <si>
    <t>Formación Ciudadana y Cívica</t>
  </si>
  <si>
    <t>Persona, Familia y Relaciones Humanas</t>
  </si>
  <si>
    <t>Educación Física</t>
  </si>
  <si>
    <t>Educación Religiosa</t>
  </si>
  <si>
    <t>Ciencia, Tecnología y Ambiente</t>
  </si>
  <si>
    <t>Educación para el Trabajo</t>
  </si>
  <si>
    <t>Tutoria y Orientación Educacional</t>
  </si>
  <si>
    <t>Horas Asig.</t>
  </si>
  <si>
    <t>N°
Sec.</t>
  </si>
  <si>
    <t>Total Horas</t>
  </si>
  <si>
    <t>Totales Parciales</t>
  </si>
  <si>
    <t>horas</t>
  </si>
  <si>
    <t>INSTITUCIÓN EDUCATIVA:</t>
  </si>
  <si>
    <t>NIVEL:</t>
  </si>
  <si>
    <t>Comunicación……………………………………………………………………….</t>
  </si>
  <si>
    <t>Ingles…………………………………………………………………………………</t>
  </si>
  <si>
    <t>Arte…………………………………………………………………………………..</t>
  </si>
  <si>
    <t>Formación Ciudadana y Cívica…………………………………………………….</t>
  </si>
  <si>
    <t>Educación religiosa…………………………………………………………………</t>
  </si>
  <si>
    <t>Ciencia, Tecnología y ambiente…………………………………………………..</t>
  </si>
  <si>
    <t>Educación física…………………………………………………………………….</t>
  </si>
  <si>
    <t>Matemática………………………………………………………………………….</t>
  </si>
  <si>
    <t>Persona, Familia y RR HH…………………………………………………………</t>
  </si>
  <si>
    <t>Historia, Geografía y economía……………………………………………………</t>
  </si>
  <si>
    <t>Educación para el Trabajo…………………………………………………………</t>
  </si>
  <si>
    <t>Ley 29944</t>
  </si>
  <si>
    <t>CARGOS PRESUPUESTADOS EN LA INSTITUCIÓN EDUCATIVA</t>
  </si>
  <si>
    <t>AREAS CURRICULARES</t>
  </si>
  <si>
    <t>1º</t>
  </si>
  <si>
    <t>2º</t>
  </si>
  <si>
    <t>3º</t>
  </si>
  <si>
    <t>4º</t>
  </si>
  <si>
    <t>5º</t>
  </si>
  <si>
    <t>HORAS SEMANALES POR GRADO</t>
  </si>
  <si>
    <t>IDENTIFICACIÓN CARGO</t>
  </si>
  <si>
    <t>TOTAL DE HORAS</t>
  </si>
  <si>
    <t>ESPECIALIDAD</t>
  </si>
  <si>
    <t>JORNADA PEDAGÓGICA</t>
  </si>
  <si>
    <t>Codigo de Plaza</t>
  </si>
  <si>
    <t>Titular</t>
  </si>
  <si>
    <t>Espec. Título:</t>
  </si>
  <si>
    <t>Escala Magisterial</t>
  </si>
  <si>
    <t>Observaciones</t>
  </si>
  <si>
    <t>CARGO</t>
  </si>
  <si>
    <t>LEY DE CARRERA A QUE PERTENECE</t>
  </si>
  <si>
    <t>ÀREA</t>
  </si>
  <si>
    <t>CÒDIGO PLAZA</t>
  </si>
  <si>
    <t>JORNADA LABORAL</t>
  </si>
  <si>
    <t>PLAZAS EXCEDENTES OCUPADAS Y/O VACANTES POR REUBICAR PARA</t>
  </si>
  <si>
    <t>CARGOS EXCEDENTES PRESUPUESTADOS EN LA INSTITUCIÒN EDUCATIVA</t>
  </si>
  <si>
    <t>Norma Legal</t>
  </si>
  <si>
    <t>Área</t>
  </si>
  <si>
    <t>Código Eventual</t>
  </si>
  <si>
    <t>GRADOS</t>
  </si>
  <si>
    <t>DISPONIBILIDAD PRESUPUESTAL PARA CONTRATOS EVENTUALES</t>
  </si>
  <si>
    <t>HLD1</t>
  </si>
  <si>
    <t>HLD2</t>
  </si>
  <si>
    <t>HLD4</t>
  </si>
  <si>
    <t>*Horas pedagógicas a cargo del personal directivo………………………………………………</t>
  </si>
  <si>
    <t>*Horas pedagógicas a cargo del Personal Jerárquico…………………………………………….</t>
  </si>
  <si>
    <t>N = Nº horas de clase mínima según plan de estudios</t>
  </si>
  <si>
    <t>EBR Secundaria menores</t>
  </si>
  <si>
    <t>Z1</t>
  </si>
  <si>
    <t>Z0</t>
  </si>
  <si>
    <t>( * ) Las horas de clase corresponden a horas pedagógicas</t>
  </si>
  <si>
    <t>Z</t>
  </si>
  <si>
    <t xml:space="preserve">VARIABLES PARA LA ELABORACIÓN DEL CUADRO DE DISTRIBUCIÓN DE HORAS PEGAGÓGICAS DEL NIVEL </t>
  </si>
  <si>
    <t xml:space="preserve">TOTAL </t>
  </si>
  <si>
    <t>N =</t>
  </si>
  <si>
    <t>MAT</t>
  </si>
  <si>
    <t>COM</t>
  </si>
  <si>
    <t xml:space="preserve">EPT </t>
  </si>
  <si>
    <t>HORAS LD</t>
  </si>
  <si>
    <t>HLD según lo establecido en el PCI</t>
  </si>
  <si>
    <t>N° Ord</t>
  </si>
  <si>
    <t>788881511713</t>
  </si>
  <si>
    <t>788881512718</t>
  </si>
  <si>
    <t>780861511712</t>
  </si>
  <si>
    <t>780861511713</t>
  </si>
  <si>
    <t>780871511712</t>
  </si>
  <si>
    <t>780871511718</t>
  </si>
  <si>
    <t>780861511716</t>
  </si>
  <si>
    <t>780871511716</t>
  </si>
  <si>
    <t>780891511714</t>
  </si>
  <si>
    <t>780871511711</t>
  </si>
  <si>
    <t>780871511715</t>
  </si>
  <si>
    <t>780871511713</t>
  </si>
  <si>
    <t>780861511717</t>
  </si>
  <si>
    <t>780881511717</t>
  </si>
  <si>
    <t>780891511710</t>
  </si>
  <si>
    <t>780871511719</t>
  </si>
  <si>
    <t>780871511714</t>
  </si>
  <si>
    <t>780891511717</t>
  </si>
  <si>
    <t>789851515716</t>
  </si>
  <si>
    <t>780891511713</t>
  </si>
  <si>
    <t>780861511710</t>
  </si>
  <si>
    <t>780891511719</t>
  </si>
  <si>
    <t>780861511719</t>
  </si>
  <si>
    <t>780891511711</t>
  </si>
  <si>
    <t>780861511711</t>
  </si>
  <si>
    <t>780881511710</t>
  </si>
  <si>
    <t>780861511715</t>
  </si>
  <si>
    <t>780881511716</t>
  </si>
  <si>
    <t>780861511718</t>
  </si>
  <si>
    <t>780891511712</t>
  </si>
  <si>
    <t>780821511715</t>
  </si>
  <si>
    <t>780821511712</t>
  </si>
  <si>
    <t>780821511714</t>
  </si>
  <si>
    <t>780861511714</t>
  </si>
  <si>
    <t>780871511717</t>
  </si>
  <si>
    <t>780891511718</t>
  </si>
  <si>
    <t>780871511710</t>
  </si>
  <si>
    <t>IV</t>
  </si>
  <si>
    <t>N° 130 "HEROES DEL CENEPA"</t>
  </si>
  <si>
    <t>785841517711</t>
  </si>
  <si>
    <t>Hora de Libre Disponibilidad</t>
  </si>
  <si>
    <t>EBR-SECUNDARIA</t>
  </si>
  <si>
    <t>HLD3</t>
  </si>
  <si>
    <t>TUT</t>
  </si>
  <si>
    <t>III</t>
  </si>
  <si>
    <t>ISIDRO TARAZONA, EDGARDO ROMEO</t>
  </si>
  <si>
    <t>Historia yLengua</t>
  </si>
  <si>
    <t>II</t>
  </si>
  <si>
    <t xml:space="preserve">Matemática </t>
  </si>
  <si>
    <t>SILVERIO VILLAROEL, ROCIO DEL PILAR</t>
  </si>
  <si>
    <t>MEDINA RAMIREZ, RAMIRO  AROLDO</t>
  </si>
  <si>
    <t>Lengua y Literatura</t>
  </si>
  <si>
    <t>VARILLAS AVENDAÑO, ARMANDO</t>
  </si>
  <si>
    <t>Ingles - Lengua</t>
  </si>
  <si>
    <t>CUEVA  GARCIA, FRAY ROY</t>
  </si>
  <si>
    <t>Educacion Fisica</t>
  </si>
  <si>
    <t>LOAYZA  VEGA, MARGARITA  MARIA</t>
  </si>
  <si>
    <t xml:space="preserve"> C.Sociales- Filos.- Educ.Relig</t>
  </si>
  <si>
    <t>RIVERA  MELGAREJO, YENY</t>
  </si>
  <si>
    <t>SULLUCHUCO ALVAREZ, WALTER  PEDRO</t>
  </si>
  <si>
    <t>RIVERA HUARANCCA, Caszely Orlando</t>
  </si>
  <si>
    <t>FILOSOFÍA Y CC.SS.</t>
  </si>
  <si>
    <t>REASIGNADO RD. N 9553 POR CESE MARIA LUZ GANTO CARLOS  R.D. N° 2151-2016</t>
  </si>
  <si>
    <t>I</t>
  </si>
  <si>
    <t>Matematica - Fisica</t>
  </si>
  <si>
    <t>1008004680</t>
  </si>
  <si>
    <t>RIVERA SUAREZ, ERNESTO AUGUSTO</t>
  </si>
  <si>
    <t>Artes Plasticas</t>
  </si>
  <si>
    <t>ESPADA REQUENA, ROMULO PRIMITIVO</t>
  </si>
  <si>
    <t>Electricidad</t>
  </si>
  <si>
    <t>Educacion Comercial</t>
  </si>
  <si>
    <t>HISTORA Y GEOGRAFIA</t>
  </si>
  <si>
    <t xml:space="preserve"> </t>
  </si>
  <si>
    <t>26 pedag.</t>
  </si>
  <si>
    <t>Cod. Modular</t>
  </si>
  <si>
    <t>Tiempo Servicios</t>
  </si>
  <si>
    <t>Historia, Geografia y Economia</t>
  </si>
  <si>
    <t>Tutoria y Orientacion Educativa</t>
  </si>
  <si>
    <t>PLAZA VACANTE POR BOLSA DE HORAS</t>
  </si>
  <si>
    <t>Area de Gestion Pedagogica</t>
  </si>
  <si>
    <t>ING</t>
  </si>
  <si>
    <t>( **) Si Z &lt; (Z0 + Z1 ) se debe determinar excedencia</t>
  </si>
  <si>
    <t>( **) Si Z &gt; (Z0 + Z1) existe metas por atender</t>
  </si>
  <si>
    <t>SUB DIRECTOR DE FORMACIÓN GENERAL</t>
  </si>
  <si>
    <t>Matematica  - Informatica - Ingles</t>
  </si>
  <si>
    <t>aip</t>
  </si>
  <si>
    <t>Direct. De Contrato</t>
  </si>
  <si>
    <t>Z = Z0 + Z1</t>
  </si>
  <si>
    <t>Según Bolsa</t>
  </si>
  <si>
    <t>19 años</t>
  </si>
  <si>
    <t>23 años</t>
  </si>
  <si>
    <t>16 años</t>
  </si>
  <si>
    <t>30 años</t>
  </si>
  <si>
    <t>21 años</t>
  </si>
  <si>
    <t>15 años</t>
  </si>
  <si>
    <t xml:space="preserve">15 años </t>
  </si>
  <si>
    <t>14 años</t>
  </si>
  <si>
    <t xml:space="preserve">6 años </t>
  </si>
  <si>
    <t xml:space="preserve">26 años </t>
  </si>
  <si>
    <t xml:space="preserve">18 años </t>
  </si>
  <si>
    <t>03 PLAZAS</t>
  </si>
  <si>
    <t>Total de horas Pedagogicas</t>
  </si>
  <si>
    <t>Educación para el Trabajo (Computacion.)</t>
  </si>
  <si>
    <t>Bolsa de Horas</t>
  </si>
  <si>
    <t>Tutoría y Orientacion Educativa…………………………………</t>
  </si>
  <si>
    <t>PLAZA VACANTE ( EPT - COMPUTACION)</t>
  </si>
  <si>
    <t>AIP</t>
  </si>
  <si>
    <t>Ciencias Agrícolas</t>
  </si>
  <si>
    <t>A.I.P.  R.D. Nº 03233-2009 de fecha 21/04/09</t>
  </si>
  <si>
    <t xml:space="preserve">Segunda especialidad Titulo N° </t>
  </si>
  <si>
    <t xml:space="preserve">VACANTE POR DESIGNACIÓN DIRECTIVO  R.S.G. N° 2085-2015 </t>
  </si>
  <si>
    <t xml:space="preserve">R.S.G. N° 2085-2015 </t>
  </si>
  <si>
    <t>*Horas pedagógicas a cargo del Personal Docente : Nombrado</t>
  </si>
  <si>
    <t>CTA</t>
  </si>
  <si>
    <t>Educación para el Trabajo (Computacion)</t>
  </si>
  <si>
    <t>Educación para el Trabajo (Electricidad)</t>
  </si>
  <si>
    <t>30 pedag.</t>
  </si>
  <si>
    <t>HLD5</t>
  </si>
  <si>
    <t>HDL6</t>
  </si>
  <si>
    <t>Codigo NeXus</t>
  </si>
  <si>
    <t>sin carga horaria</t>
  </si>
  <si>
    <t>SECUNDARIA</t>
  </si>
  <si>
    <t>San Martin de Porres, 22 de diciembre de 2017</t>
  </si>
  <si>
    <t>Vacante organica</t>
  </si>
  <si>
    <t>Hora metas (bolsa)</t>
  </si>
  <si>
    <t>INSTITUCION EDUCATIVA</t>
  </si>
  <si>
    <t>CÓDIGO MODULAR</t>
  </si>
  <si>
    <t>DISTRITO</t>
  </si>
  <si>
    <t>GESTION</t>
  </si>
  <si>
    <t>DIRECTOR (A)</t>
  </si>
  <si>
    <t>TELEFONO</t>
  </si>
  <si>
    <t>CUADRO DE HORAS JER - EBA: ANEXO 01</t>
  </si>
  <si>
    <t>UGEL: 02 -RIMAC</t>
  </si>
  <si>
    <t>CUADRO DE HORAS JER - EBA: ANEXO 02</t>
  </si>
  <si>
    <t>CUADRO DE HORAS JER - EBA: ANEXO 03</t>
  </si>
  <si>
    <t>SUBDIRECTOR</t>
  </si>
  <si>
    <t>CUADRO DE HORAS JER - EBA: ANEXO 04</t>
  </si>
  <si>
    <t>CUADRO DE HORAS JER - EBA: ANEXO 06</t>
  </si>
  <si>
    <t>CUADRO DE HORAS JER - EBA: ANEXO 05</t>
  </si>
  <si>
    <t xml:space="preserve">REPORTE DE VACANTES - </t>
  </si>
  <si>
    <t>CUADRO DE HORAS JER - EBA: ANEXO 07</t>
  </si>
  <si>
    <t>SECUNDARIA DE LA EBR -2018  - RSG Nº360-2017-MINEDU</t>
  </si>
  <si>
    <t>DISTRIBUCIÓN DE HORAS  PEDAGOGICAS POR GRADOS-SEGÚN PLAN DE ESTUDIOS EBR NIVEL SECUNDARIA - 2018 - RSG Nº360-2017-MINEDU</t>
  </si>
  <si>
    <t>CUADRO DE DISTRIBUCIÓN DE HORAS PEDAGOGICAS DEL NIVEL SECUNDARIA EBR  - 2018- RSG Nº360-2017-MINEDU</t>
  </si>
  <si>
    <t>EBR - NIVEL SECUNDARIA - 2018 - RSG Nº360-2017-MINEDU</t>
  </si>
  <si>
    <t>Resumen del Cuadro de Distribución de Horas Pedagogicas del Nivel Secundaria EBR - RSG Nº360-2017-MINEDU</t>
  </si>
  <si>
    <t>PLAN DE ESTUDIOS  DEL NIVEL SECUNDARIA DE E.B.R -2018 - RSG Nº360-2017-MINEDU</t>
  </si>
  <si>
    <t>codigo nexus</t>
  </si>
  <si>
    <t>DESIGNACIÓN DIRECTIVO HUGO VIVAR ROJAS</t>
  </si>
  <si>
    <t>DIRECTOR DE LA I.E. N° 145 "LUISSABOGAL"</t>
  </si>
</sst>
</file>

<file path=xl/styles.xml><?xml version="1.0" encoding="utf-8"?>
<styleSheet xmlns="http://schemas.openxmlformats.org/spreadsheetml/2006/main">
  <numFmts count="31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0"/>
    <numFmt numFmtId="181" formatCode="0#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"/>
  </numFmts>
  <fonts count="11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6"/>
      <name val="Arial"/>
      <family val="2"/>
    </font>
    <font>
      <u val="single"/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b/>
      <sz val="12"/>
      <name val="Arial"/>
      <family val="2"/>
    </font>
    <font>
      <b/>
      <u val="single"/>
      <sz val="10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8"/>
      <name val="Arial Narrow"/>
      <family val="2"/>
    </font>
    <font>
      <b/>
      <sz val="8"/>
      <name val="Arial Narrow"/>
      <family val="2"/>
    </font>
    <font>
      <sz val="7"/>
      <name val="Arial Narrow"/>
      <family val="2"/>
    </font>
    <font>
      <sz val="8"/>
      <name val="Arial Narrow"/>
      <family val="2"/>
    </font>
    <font>
      <sz val="6"/>
      <name val="Arial Narrow"/>
      <family val="2"/>
    </font>
    <font>
      <b/>
      <u val="single"/>
      <sz val="12"/>
      <name val="Arial Narrow"/>
      <family val="2"/>
    </font>
    <font>
      <b/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10"/>
      <color indexed="8"/>
      <name val="Arial"/>
      <family val="2"/>
    </font>
    <font>
      <sz val="6"/>
      <color indexed="8"/>
      <name val="Arial Narrow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 Narrow"/>
      <family val="2"/>
    </font>
    <font>
      <sz val="8"/>
      <color indexed="8"/>
      <name val="Times New Roman"/>
      <family val="1"/>
    </font>
    <font>
      <sz val="8"/>
      <color indexed="12"/>
      <name val="Arial Narrow"/>
      <family val="2"/>
    </font>
    <font>
      <sz val="7"/>
      <color indexed="12"/>
      <name val="Arial Narrow"/>
      <family val="2"/>
    </font>
    <font>
      <sz val="8"/>
      <color indexed="60"/>
      <name val="Arial Narrow"/>
      <family val="2"/>
    </font>
    <font>
      <sz val="7"/>
      <color indexed="60"/>
      <name val="Arial Narrow"/>
      <family val="2"/>
    </font>
    <font>
      <b/>
      <sz val="8"/>
      <color indexed="8"/>
      <name val="Times New Roman"/>
      <family val="1"/>
    </font>
    <font>
      <b/>
      <sz val="10"/>
      <color indexed="8"/>
      <name val="Arial"/>
      <family val="2"/>
    </font>
    <font>
      <sz val="6"/>
      <color indexed="8"/>
      <name val="Times New Roman"/>
      <family val="1"/>
    </font>
    <font>
      <sz val="5"/>
      <color indexed="8"/>
      <name val="Arial Narrow"/>
      <family val="2"/>
    </font>
    <font>
      <sz val="8"/>
      <color indexed="60"/>
      <name val="Times New Roman"/>
      <family val="1"/>
    </font>
    <font>
      <sz val="7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10"/>
      <color indexed="10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0"/>
      <color theme="1"/>
      <name val="Arial"/>
      <family val="2"/>
    </font>
    <font>
      <sz val="6"/>
      <color theme="1"/>
      <name val="Arial Narrow"/>
      <family val="2"/>
    </font>
    <font>
      <sz val="7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Arial Narrow"/>
      <family val="2"/>
    </font>
    <font>
      <sz val="8"/>
      <color theme="1"/>
      <name val="Times New Roman"/>
      <family val="1"/>
    </font>
    <font>
      <sz val="8"/>
      <color rgb="FF0000FF"/>
      <name val="Arial Narrow"/>
      <family val="2"/>
    </font>
    <font>
      <sz val="7"/>
      <color rgb="FF0000FF"/>
      <name val="Arial Narrow"/>
      <family val="2"/>
    </font>
    <font>
      <sz val="8"/>
      <color rgb="FFC00000"/>
      <name val="Arial Narrow"/>
      <family val="2"/>
    </font>
    <font>
      <sz val="7"/>
      <color rgb="FFC00000"/>
      <name val="Arial Narrow"/>
      <family val="2"/>
    </font>
    <font>
      <b/>
      <sz val="8"/>
      <color theme="1"/>
      <name val="Times New Roman"/>
      <family val="1"/>
    </font>
    <font>
      <b/>
      <sz val="10"/>
      <color theme="1"/>
      <name val="Arial"/>
      <family val="2"/>
    </font>
    <font>
      <sz val="6"/>
      <color theme="1"/>
      <name val="Times New Roman"/>
      <family val="1"/>
    </font>
    <font>
      <sz val="5"/>
      <color theme="1"/>
      <name val="Arial Narrow"/>
      <family val="2"/>
    </font>
    <font>
      <sz val="8"/>
      <color rgb="FFC00000"/>
      <name val="Times New Roman"/>
      <family val="1"/>
    </font>
    <font>
      <sz val="7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Times New Roman"/>
      <family val="1"/>
    </font>
    <font>
      <b/>
      <sz val="6"/>
      <color theme="1"/>
      <name val="Times New Roman"/>
      <family val="1"/>
    </font>
    <font>
      <b/>
      <sz val="10"/>
      <color rgb="FFFF0000"/>
      <name val="Arial"/>
      <family val="2"/>
    </font>
    <font>
      <sz val="6"/>
      <color theme="1"/>
      <name val="Arial"/>
      <family val="2"/>
    </font>
    <font>
      <b/>
      <sz val="6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 style="thin"/>
      <right style="thin"/>
      <top style="medium"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/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0" applyNumberFormat="0" applyBorder="0" applyAlignment="0" applyProtection="0"/>
    <xf numFmtId="0" fontId="76" fillId="21" borderId="1" applyNumberFormat="0" applyAlignment="0" applyProtection="0"/>
    <xf numFmtId="0" fontId="77" fillId="22" borderId="2" applyNumberFormat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0" applyNumberFormat="0" applyFill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81" fillId="29" borderId="1" applyNumberFormat="0" applyAlignment="0" applyProtection="0"/>
    <xf numFmtId="0" fontId="8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84" fillId="21" borderId="6" applyNumberFormat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7" applyNumberFormat="0" applyFill="0" applyAlignment="0" applyProtection="0"/>
    <xf numFmtId="0" fontId="80" fillId="0" borderId="8" applyNumberFormat="0" applyFill="0" applyAlignment="0" applyProtection="0"/>
    <xf numFmtId="0" fontId="89" fillId="0" borderId="9" applyNumberFormat="0" applyFill="0" applyAlignment="0" applyProtection="0"/>
  </cellStyleXfs>
  <cellXfs count="5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 textRotation="90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80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1" fontId="0" fillId="0" borderId="0" xfId="0" applyNumberFormat="1" applyBorder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textRotation="90"/>
    </xf>
    <xf numFmtId="180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80" fontId="0" fillId="0" borderId="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textRotation="90"/>
    </xf>
    <xf numFmtId="0" fontId="0" fillId="0" borderId="0" xfId="0" applyFont="1" applyFill="1" applyBorder="1" applyAlignment="1">
      <alignment horizontal="center" vertical="center" textRotation="90"/>
    </xf>
    <xf numFmtId="181" fontId="0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1" fontId="0" fillId="0" borderId="0" xfId="0" applyNumberFormat="1" applyFont="1" applyFill="1" applyBorder="1" applyAlignment="1">
      <alignment vertical="center" textRotation="90"/>
    </xf>
    <xf numFmtId="0" fontId="0" fillId="0" borderId="1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12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90" fillId="0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17" fillId="36" borderId="1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17" fillId="0" borderId="0" xfId="0" applyFont="1" applyAlignment="1">
      <alignment vertical="center"/>
    </xf>
    <xf numFmtId="0" fontId="0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6" fillId="0" borderId="0" xfId="0" applyFont="1" applyAlignment="1">
      <alignment vertical="center"/>
    </xf>
    <xf numFmtId="0" fontId="2" fillId="37" borderId="0" xfId="0" applyFont="1" applyFill="1" applyAlignment="1">
      <alignment horizontal="center"/>
    </xf>
    <xf numFmtId="0" fontId="0" fillId="38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2" fillId="39" borderId="10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0" xfId="0" applyFill="1" applyAlignment="1">
      <alignment horizontal="center"/>
    </xf>
    <xf numFmtId="0" fontId="21" fillId="0" borderId="0" xfId="0" applyFont="1" applyAlignment="1">
      <alignment horizontal="center" vertical="center"/>
    </xf>
    <xf numFmtId="0" fontId="91" fillId="0" borderId="11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49" fontId="92" fillId="0" borderId="21" xfId="0" applyNumberFormat="1" applyFont="1" applyBorder="1" applyAlignment="1">
      <alignment/>
    </xf>
    <xf numFmtId="0" fontId="92" fillId="0" borderId="0" xfId="0" applyFont="1" applyBorder="1" applyAlignment="1">
      <alignment horizontal="center" vertical="center"/>
    </xf>
    <xf numFmtId="0" fontId="91" fillId="0" borderId="0" xfId="0" applyFont="1" applyBorder="1" applyAlignment="1">
      <alignment horizontal="center" vertical="center"/>
    </xf>
    <xf numFmtId="0" fontId="92" fillId="0" borderId="22" xfId="0" applyFont="1" applyBorder="1" applyAlignment="1">
      <alignment vertical="center" wrapText="1"/>
    </xf>
    <xf numFmtId="0" fontId="92" fillId="0" borderId="22" xfId="0" applyFont="1" applyBorder="1" applyAlignment="1">
      <alignment vertical="center"/>
    </xf>
    <xf numFmtId="0" fontId="92" fillId="0" borderId="21" xfId="0" applyFont="1" applyBorder="1" applyAlignment="1">
      <alignment vertical="center"/>
    </xf>
    <xf numFmtId="49" fontId="91" fillId="0" borderId="21" xfId="0" applyNumberFormat="1" applyFont="1" applyBorder="1" applyAlignment="1">
      <alignment horizontal="center" vertical="center"/>
    </xf>
    <xf numFmtId="49" fontId="91" fillId="0" borderId="23" xfId="0" applyNumberFormat="1" applyFont="1" applyBorder="1" applyAlignment="1">
      <alignment horizontal="center" vertical="center"/>
    </xf>
    <xf numFmtId="49" fontId="92" fillId="0" borderId="21" xfId="0" applyNumberFormat="1" applyFont="1" applyBorder="1" applyAlignment="1">
      <alignment horizontal="left" vertical="center" wrapText="1"/>
    </xf>
    <xf numFmtId="0" fontId="93" fillId="0" borderId="21" xfId="0" applyFont="1" applyBorder="1" applyAlignment="1">
      <alignment vertical="center" wrapText="1"/>
    </xf>
    <xf numFmtId="49" fontId="91" fillId="0" borderId="22" xfId="0" applyNumberFormat="1" applyFont="1" applyBorder="1" applyAlignment="1">
      <alignment horizontal="center" vertical="center"/>
    </xf>
    <xf numFmtId="49" fontId="91" fillId="0" borderId="24" xfId="0" applyNumberFormat="1" applyFont="1" applyBorder="1" applyAlignment="1">
      <alignment horizontal="center" vertical="center"/>
    </xf>
    <xf numFmtId="0" fontId="94" fillId="0" borderId="25" xfId="0" applyFont="1" applyBorder="1" applyAlignment="1">
      <alignment horizontal="center"/>
    </xf>
    <xf numFmtId="0" fontId="91" fillId="0" borderId="24" xfId="0" applyFont="1" applyBorder="1" applyAlignment="1">
      <alignment horizontal="center"/>
    </xf>
    <xf numFmtId="0" fontId="94" fillId="0" borderId="26" xfId="0" applyFont="1" applyBorder="1" applyAlignment="1">
      <alignment horizontal="center" vertical="top"/>
    </xf>
    <xf numFmtId="49" fontId="95" fillId="0" borderId="22" xfId="0" applyNumberFormat="1" applyFont="1" applyBorder="1" applyAlignment="1">
      <alignment horizontal="left" vertical="center" wrapText="1"/>
    </xf>
    <xf numFmtId="0" fontId="94" fillId="0" borderId="27" xfId="0" applyFont="1" applyBorder="1" applyAlignment="1">
      <alignment horizontal="center"/>
    </xf>
    <xf numFmtId="0" fontId="91" fillId="0" borderId="23" xfId="0" applyFont="1" applyBorder="1" applyAlignment="1">
      <alignment horizontal="center"/>
    </xf>
    <xf numFmtId="0" fontId="94" fillId="0" borderId="28" xfId="0" applyFont="1" applyBorder="1" applyAlignment="1">
      <alignment horizontal="center" vertical="top"/>
    </xf>
    <xf numFmtId="49" fontId="92" fillId="0" borderId="29" xfId="0" applyNumberFormat="1" applyFont="1" applyBorder="1" applyAlignment="1">
      <alignment horizontal="left" vertical="center" wrapText="1"/>
    </xf>
    <xf numFmtId="0" fontId="91" fillId="0" borderId="30" xfId="0" applyFont="1" applyBorder="1" applyAlignment="1">
      <alignment horizontal="center"/>
    </xf>
    <xf numFmtId="0" fontId="94" fillId="0" borderId="31" xfId="0" applyFont="1" applyBorder="1" applyAlignment="1">
      <alignment horizontal="center"/>
    </xf>
    <xf numFmtId="0" fontId="92" fillId="0" borderId="22" xfId="0" applyFont="1" applyBorder="1" applyAlignment="1">
      <alignment horizontal="left" vertical="center" wrapText="1"/>
    </xf>
    <xf numFmtId="0" fontId="94" fillId="0" borderId="26" xfId="0" applyFont="1" applyBorder="1" applyAlignment="1">
      <alignment horizontal="center"/>
    </xf>
    <xf numFmtId="0" fontId="96" fillId="0" borderId="24" xfId="0" applyFont="1" applyBorder="1" applyAlignment="1">
      <alignment horizontal="center"/>
    </xf>
    <xf numFmtId="0" fontId="91" fillId="0" borderId="26" xfId="0" applyFont="1" applyBorder="1" applyAlignment="1">
      <alignment horizontal="center"/>
    </xf>
    <xf numFmtId="0" fontId="94" fillId="0" borderId="28" xfId="0" applyFont="1" applyBorder="1" applyAlignment="1">
      <alignment horizontal="center"/>
    </xf>
    <xf numFmtId="0" fontId="97" fillId="0" borderId="25" xfId="0" applyFont="1" applyBorder="1" applyAlignment="1">
      <alignment horizontal="center"/>
    </xf>
    <xf numFmtId="0" fontId="91" fillId="0" borderId="25" xfId="0" applyFont="1" applyBorder="1" applyAlignment="1">
      <alignment horizontal="center"/>
    </xf>
    <xf numFmtId="0" fontId="91" fillId="0" borderId="25" xfId="0" applyFont="1" applyFill="1" applyBorder="1" applyAlignment="1">
      <alignment horizontal="center"/>
    </xf>
    <xf numFmtId="0" fontId="91" fillId="0" borderId="27" xfId="0" applyFont="1" applyBorder="1" applyAlignment="1">
      <alignment horizontal="center"/>
    </xf>
    <xf numFmtId="0" fontId="92" fillId="0" borderId="0" xfId="0" applyFont="1" applyBorder="1" applyAlignment="1">
      <alignment horizontal="left" vertical="center" wrapText="1"/>
    </xf>
    <xf numFmtId="0" fontId="98" fillId="0" borderId="26" xfId="0" applyFont="1" applyBorder="1" applyAlignment="1">
      <alignment horizontal="center"/>
    </xf>
    <xf numFmtId="49" fontId="92" fillId="0" borderId="32" xfId="0" applyNumberFormat="1" applyFont="1" applyBorder="1" applyAlignment="1">
      <alignment horizontal="left" vertical="center" wrapText="1"/>
    </xf>
    <xf numFmtId="0" fontId="94" fillId="0" borderId="22" xfId="0" applyFont="1" applyBorder="1" applyAlignment="1">
      <alignment horizontal="left"/>
    </xf>
    <xf numFmtId="0" fontId="91" fillId="0" borderId="22" xfId="0" applyFont="1" applyBorder="1" applyAlignment="1">
      <alignment horizontal="center"/>
    </xf>
    <xf numFmtId="49" fontId="92" fillId="0" borderId="0" xfId="0" applyNumberFormat="1" applyFont="1" applyBorder="1" applyAlignment="1">
      <alignment horizontal="left" vertical="center" wrapText="1"/>
    </xf>
    <xf numFmtId="0" fontId="94" fillId="0" borderId="26" xfId="0" applyFont="1" applyBorder="1" applyAlignment="1">
      <alignment/>
    </xf>
    <xf numFmtId="0" fontId="94" fillId="0" borderId="21" xfId="0" applyFont="1" applyBorder="1" applyAlignment="1">
      <alignment horizontal="center"/>
    </xf>
    <xf numFmtId="0" fontId="91" fillId="0" borderId="21" xfId="0" applyFont="1" applyBorder="1" applyAlignment="1">
      <alignment horizontal="center"/>
    </xf>
    <xf numFmtId="0" fontId="91" fillId="0" borderId="28" xfId="0" applyFont="1" applyBorder="1" applyAlignment="1">
      <alignment horizontal="center"/>
    </xf>
    <xf numFmtId="0" fontId="91" fillId="0" borderId="33" xfId="0" applyFont="1" applyBorder="1" applyAlignment="1">
      <alignment horizontal="center"/>
    </xf>
    <xf numFmtId="0" fontId="97" fillId="0" borderId="33" xfId="0" applyFont="1" applyBorder="1" applyAlignment="1">
      <alignment horizontal="center"/>
    </xf>
    <xf numFmtId="0" fontId="91" fillId="0" borderId="34" xfId="0" applyFont="1" applyBorder="1" applyAlignment="1">
      <alignment horizontal="center"/>
    </xf>
    <xf numFmtId="0" fontId="91" fillId="0" borderId="22" xfId="0" applyFont="1" applyBorder="1" applyAlignment="1">
      <alignment horizontal="left"/>
    </xf>
    <xf numFmtId="0" fontId="94" fillId="0" borderId="0" xfId="0" applyFont="1" applyBorder="1" applyAlignment="1">
      <alignment horizontal="center" vertical="center"/>
    </xf>
    <xf numFmtId="0" fontId="92" fillId="0" borderId="0" xfId="0" applyFont="1" applyBorder="1" applyAlignment="1">
      <alignment/>
    </xf>
    <xf numFmtId="49" fontId="92" fillId="0" borderId="0" xfId="0" applyNumberFormat="1" applyFont="1" applyBorder="1" applyAlignment="1">
      <alignment/>
    </xf>
    <xf numFmtId="49" fontId="91" fillId="0" borderId="0" xfId="0" applyNumberFormat="1" applyFont="1" applyBorder="1" applyAlignment="1">
      <alignment horizontal="center"/>
    </xf>
    <xf numFmtId="0" fontId="94" fillId="0" borderId="0" xfId="0" applyFont="1" applyBorder="1" applyAlignment="1">
      <alignment horizontal="center"/>
    </xf>
    <xf numFmtId="49" fontId="92" fillId="0" borderId="32" xfId="0" applyNumberFormat="1" applyFont="1" applyBorder="1" applyAlignment="1">
      <alignment/>
    </xf>
    <xf numFmtId="49" fontId="95" fillId="0" borderId="22" xfId="0" applyNumberFormat="1" applyFont="1" applyBorder="1" applyAlignment="1">
      <alignment horizontal="left" wrapText="1"/>
    </xf>
    <xf numFmtId="0" fontId="92" fillId="0" borderId="0" xfId="0" applyFont="1" applyBorder="1" applyAlignment="1">
      <alignment horizontal="left"/>
    </xf>
    <xf numFmtId="49" fontId="92" fillId="0" borderId="0" xfId="0" applyNumberFormat="1" applyFont="1" applyBorder="1" applyAlignment="1">
      <alignment horizontal="left"/>
    </xf>
    <xf numFmtId="0" fontId="91" fillId="0" borderId="0" xfId="0" applyFont="1" applyAlignment="1">
      <alignment horizontal="left"/>
    </xf>
    <xf numFmtId="0" fontId="91" fillId="0" borderId="21" xfId="0" applyFont="1" applyBorder="1" applyAlignment="1">
      <alignment horizontal="left"/>
    </xf>
    <xf numFmtId="49" fontId="92" fillId="0" borderId="22" xfId="0" applyNumberFormat="1" applyFont="1" applyBorder="1" applyAlignment="1">
      <alignment horizontal="left" wrapText="1"/>
    </xf>
    <xf numFmtId="0" fontId="91" fillId="0" borderId="33" xfId="0" applyFont="1" applyBorder="1" applyAlignment="1">
      <alignment horizontal="left"/>
    </xf>
    <xf numFmtId="0" fontId="97" fillId="0" borderId="33" xfId="0" applyFont="1" applyBorder="1" applyAlignment="1">
      <alignment horizontal="left"/>
    </xf>
    <xf numFmtId="0" fontId="91" fillId="0" borderId="34" xfId="0" applyFont="1" applyBorder="1" applyAlignment="1">
      <alignment horizontal="left"/>
    </xf>
    <xf numFmtId="0" fontId="91" fillId="0" borderId="22" xfId="0" applyFont="1" applyFill="1" applyBorder="1" applyAlignment="1">
      <alignment horizontal="left"/>
    </xf>
    <xf numFmtId="0" fontId="91" fillId="0" borderId="0" xfId="0" applyFont="1" applyBorder="1" applyAlignment="1">
      <alignment horizontal="left"/>
    </xf>
    <xf numFmtId="0" fontId="91" fillId="0" borderId="35" xfId="0" applyFont="1" applyBorder="1" applyAlignment="1">
      <alignment horizontal="left"/>
    </xf>
    <xf numFmtId="0" fontId="91" fillId="0" borderId="26" xfId="0" applyFont="1" applyBorder="1" applyAlignment="1">
      <alignment horizontal="left"/>
    </xf>
    <xf numFmtId="0" fontId="94" fillId="0" borderId="21" xfId="0" applyFont="1" applyBorder="1" applyAlignment="1">
      <alignment horizontal="left"/>
    </xf>
    <xf numFmtId="49" fontId="92" fillId="0" borderId="0" xfId="0" applyNumberFormat="1" applyFont="1" applyBorder="1" applyAlignment="1">
      <alignment horizontal="left" wrapText="1"/>
    </xf>
    <xf numFmtId="0" fontId="94" fillId="0" borderId="0" xfId="0" applyFont="1" applyAlignment="1">
      <alignment/>
    </xf>
    <xf numFmtId="0" fontId="94" fillId="0" borderId="0" xfId="0" applyFont="1" applyAlignment="1">
      <alignment horizontal="center"/>
    </xf>
    <xf numFmtId="0" fontId="94" fillId="0" borderId="0" xfId="0" applyFont="1" applyBorder="1" applyAlignment="1">
      <alignment horizontal="left"/>
    </xf>
    <xf numFmtId="0" fontId="91" fillId="0" borderId="11" xfId="0" applyFont="1" applyBorder="1" applyAlignment="1">
      <alignment horizontal="left" vertical="center"/>
    </xf>
    <xf numFmtId="0" fontId="92" fillId="0" borderId="22" xfId="0" applyFont="1" applyBorder="1" applyAlignment="1">
      <alignment horizontal="left"/>
    </xf>
    <xf numFmtId="0" fontId="92" fillId="0" borderId="36" xfId="0" applyFont="1" applyBorder="1" applyAlignment="1">
      <alignment/>
    </xf>
    <xf numFmtId="49" fontId="92" fillId="0" borderId="29" xfId="0" applyNumberFormat="1" applyFont="1" applyBorder="1" applyAlignment="1">
      <alignment/>
    </xf>
    <xf numFmtId="0" fontId="92" fillId="0" borderId="37" xfId="0" applyFont="1" applyBorder="1" applyAlignment="1">
      <alignment/>
    </xf>
    <xf numFmtId="0" fontId="92" fillId="0" borderId="21" xfId="0" applyFont="1" applyBorder="1" applyAlignment="1">
      <alignment horizontal="center" vertical="center" wrapText="1"/>
    </xf>
    <xf numFmtId="0" fontId="91" fillId="0" borderId="23" xfId="0" applyFont="1" applyBorder="1" applyAlignment="1">
      <alignment horizontal="left"/>
    </xf>
    <xf numFmtId="49" fontId="92" fillId="0" borderId="22" xfId="0" applyNumberFormat="1" applyFont="1" applyBorder="1" applyAlignment="1">
      <alignment/>
    </xf>
    <xf numFmtId="0" fontId="91" fillId="0" borderId="22" xfId="0" applyFont="1" applyBorder="1" applyAlignment="1">
      <alignment/>
    </xf>
    <xf numFmtId="0" fontId="91" fillId="0" borderId="11" xfId="0" applyFont="1" applyBorder="1" applyAlignment="1">
      <alignment vertical="center"/>
    </xf>
    <xf numFmtId="0" fontId="92" fillId="0" borderId="21" xfId="0" applyFont="1" applyBorder="1" applyAlignment="1">
      <alignment horizontal="left" vertical="center" wrapText="1"/>
    </xf>
    <xf numFmtId="0" fontId="91" fillId="0" borderId="25" xfId="0" applyFont="1" applyFill="1" applyBorder="1" applyAlignment="1">
      <alignment/>
    </xf>
    <xf numFmtId="0" fontId="98" fillId="0" borderId="22" xfId="0" applyFont="1" applyBorder="1" applyAlignment="1">
      <alignment vertical="center" wrapText="1"/>
    </xf>
    <xf numFmtId="0" fontId="94" fillId="0" borderId="25" xfId="0" applyFont="1" applyFill="1" applyBorder="1" applyAlignment="1">
      <alignment/>
    </xf>
    <xf numFmtId="0" fontId="98" fillId="0" borderId="22" xfId="0" applyFont="1" applyBorder="1" applyAlignment="1">
      <alignment vertical="center"/>
    </xf>
    <xf numFmtId="0" fontId="98" fillId="0" borderId="21" xfId="0" applyFont="1" applyBorder="1" applyAlignment="1">
      <alignment vertical="center"/>
    </xf>
    <xf numFmtId="0" fontId="91" fillId="0" borderId="27" xfId="0" applyFont="1" applyFill="1" applyBorder="1" applyAlignment="1">
      <alignment/>
    </xf>
    <xf numFmtId="0" fontId="92" fillId="0" borderId="0" xfId="0" applyFont="1" applyFill="1" applyBorder="1" applyAlignment="1">
      <alignment/>
    </xf>
    <xf numFmtId="0" fontId="97" fillId="0" borderId="0" xfId="0" applyFont="1" applyBorder="1" applyAlignment="1">
      <alignment horizontal="center"/>
    </xf>
    <xf numFmtId="0" fontId="98" fillId="0" borderId="21" xfId="0" applyFont="1" applyBorder="1" applyAlignment="1">
      <alignment horizontal="left" vertical="center"/>
    </xf>
    <xf numFmtId="0" fontId="91" fillId="0" borderId="27" xfId="0" applyFont="1" applyFill="1" applyBorder="1" applyAlignment="1">
      <alignment horizontal="center"/>
    </xf>
    <xf numFmtId="0" fontId="99" fillId="0" borderId="22" xfId="0" applyFont="1" applyBorder="1" applyAlignment="1">
      <alignment/>
    </xf>
    <xf numFmtId="0" fontId="92" fillId="0" borderId="38" xfId="0" applyFont="1" applyBorder="1" applyAlignment="1">
      <alignment/>
    </xf>
    <xf numFmtId="49" fontId="92" fillId="0" borderId="38" xfId="0" applyNumberFormat="1" applyFont="1" applyBorder="1" applyAlignment="1">
      <alignment/>
    </xf>
    <xf numFmtId="0" fontId="94" fillId="0" borderId="38" xfId="0" applyFont="1" applyBorder="1" applyAlignment="1">
      <alignment horizontal="center"/>
    </xf>
    <xf numFmtId="0" fontId="94" fillId="0" borderId="39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/>
    </xf>
    <xf numFmtId="0" fontId="94" fillId="0" borderId="40" xfId="0" applyFont="1" applyBorder="1" applyAlignment="1">
      <alignment horizontal="center" vertical="center"/>
    </xf>
    <xf numFmtId="0" fontId="94" fillId="0" borderId="0" xfId="0" applyFont="1" applyBorder="1" applyAlignment="1">
      <alignment/>
    </xf>
    <xf numFmtId="0" fontId="3" fillId="0" borderId="41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0" fontId="91" fillId="0" borderId="36" xfId="0" applyFont="1" applyBorder="1" applyAlignment="1">
      <alignment horizontal="left" vertical="center"/>
    </xf>
    <xf numFmtId="0" fontId="100" fillId="0" borderId="22" xfId="0" applyFont="1" applyBorder="1" applyAlignment="1">
      <alignment horizontal="left" vertical="center" wrapText="1"/>
    </xf>
    <xf numFmtId="49" fontId="95" fillId="0" borderId="0" xfId="0" applyNumberFormat="1" applyFont="1" applyBorder="1" applyAlignment="1">
      <alignment horizontal="left" wrapText="1"/>
    </xf>
    <xf numFmtId="0" fontId="92" fillId="0" borderId="26" xfId="0" applyFont="1" applyBorder="1" applyAlignment="1">
      <alignment/>
    </xf>
    <xf numFmtId="49" fontId="98" fillId="0" borderId="22" xfId="0" applyNumberFormat="1" applyFont="1" applyBorder="1" applyAlignment="1">
      <alignment horizontal="left" wrapText="1"/>
    </xf>
    <xf numFmtId="0" fontId="101" fillId="0" borderId="22" xfId="0" applyFont="1" applyBorder="1" applyAlignment="1">
      <alignment vertical="center"/>
    </xf>
    <xf numFmtId="0" fontId="100" fillId="0" borderId="22" xfId="0" applyFont="1" applyBorder="1" applyAlignment="1">
      <alignment horizontal="left"/>
    </xf>
    <xf numFmtId="0" fontId="102" fillId="0" borderId="0" xfId="0" applyFont="1" applyBorder="1" applyAlignment="1">
      <alignment horizontal="left" vertical="center" wrapText="1"/>
    </xf>
    <xf numFmtId="0" fontId="102" fillId="0" borderId="0" xfId="0" applyFont="1" applyBorder="1" applyAlignment="1">
      <alignment horizontal="left"/>
    </xf>
    <xf numFmtId="49" fontId="102" fillId="0" borderId="0" xfId="0" applyNumberFormat="1" applyFont="1" applyBorder="1" applyAlignment="1">
      <alignment/>
    </xf>
    <xf numFmtId="0" fontId="102" fillId="0" borderId="0" xfId="0" applyFont="1" applyBorder="1" applyAlignment="1">
      <alignment/>
    </xf>
    <xf numFmtId="0" fontId="102" fillId="0" borderId="22" xfId="0" applyFont="1" applyBorder="1" applyAlignment="1">
      <alignment horizontal="left" vertical="center" wrapText="1"/>
    </xf>
    <xf numFmtId="0" fontId="103" fillId="0" borderId="22" xfId="0" applyFont="1" applyBorder="1" applyAlignment="1">
      <alignment vertical="center"/>
    </xf>
    <xf numFmtId="0" fontId="102" fillId="0" borderId="22" xfId="0" applyFont="1" applyBorder="1" applyAlignment="1">
      <alignment horizontal="left" vertical="center"/>
    </xf>
    <xf numFmtId="0" fontId="103" fillId="0" borderId="22" xfId="0" applyFont="1" applyBorder="1" applyAlignment="1">
      <alignment horizontal="left" vertical="center"/>
    </xf>
    <xf numFmtId="0" fontId="91" fillId="0" borderId="0" xfId="0" applyFont="1" applyBorder="1" applyAlignment="1">
      <alignment horizontal="center"/>
    </xf>
    <xf numFmtId="49" fontId="92" fillId="0" borderId="31" xfId="0" applyNumberFormat="1" applyFont="1" applyBorder="1" applyAlignment="1">
      <alignment/>
    </xf>
    <xf numFmtId="0" fontId="92" fillId="0" borderId="26" xfId="0" applyFont="1" applyBorder="1" applyAlignment="1">
      <alignment horizontal="left"/>
    </xf>
    <xf numFmtId="49" fontId="102" fillId="0" borderId="26" xfId="0" applyNumberFormat="1" applyFont="1" applyBorder="1" applyAlignment="1">
      <alignment horizontal="left" vertical="center" wrapText="1"/>
    </xf>
    <xf numFmtId="0" fontId="94" fillId="0" borderId="22" xfId="0" applyFont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25" fillId="0" borderId="0" xfId="0" applyFont="1" applyAlignment="1">
      <alignment horizontal="left" vertical="center"/>
    </xf>
    <xf numFmtId="0" fontId="5" fillId="0" borderId="42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2" fillId="0" borderId="33" xfId="0" applyFont="1" applyBorder="1" applyAlignment="1">
      <alignment/>
    </xf>
    <xf numFmtId="0" fontId="92" fillId="0" borderId="43" xfId="0" applyFont="1" applyBorder="1" applyAlignment="1">
      <alignment horizontal="left"/>
    </xf>
    <xf numFmtId="0" fontId="94" fillId="0" borderId="44" xfId="0" applyFont="1" applyBorder="1" applyAlignment="1">
      <alignment horizontal="center"/>
    </xf>
    <xf numFmtId="0" fontId="98" fillId="0" borderId="25" xfId="0" applyFont="1" applyBorder="1" applyAlignment="1">
      <alignment horizontal="center"/>
    </xf>
    <xf numFmtId="0" fontId="94" fillId="0" borderId="25" xfId="0" applyFont="1" applyBorder="1" applyAlignment="1">
      <alignment/>
    </xf>
    <xf numFmtId="0" fontId="27" fillId="0" borderId="31" xfId="0" applyFont="1" applyFill="1" applyBorder="1" applyAlignment="1">
      <alignment/>
    </xf>
    <xf numFmtId="0" fontId="96" fillId="0" borderId="25" xfId="0" applyFont="1" applyBorder="1" applyAlignment="1">
      <alignment horizontal="center"/>
    </xf>
    <xf numFmtId="0" fontId="104" fillId="0" borderId="26" xfId="0" applyFont="1" applyBorder="1" applyAlignment="1">
      <alignment/>
    </xf>
    <xf numFmtId="0" fontId="91" fillId="0" borderId="26" xfId="0" applyFont="1" applyFill="1" applyBorder="1" applyAlignment="1">
      <alignment horizontal="center"/>
    </xf>
    <xf numFmtId="0" fontId="91" fillId="0" borderId="28" xfId="0" applyFont="1" applyBorder="1" applyAlignment="1">
      <alignment horizontal="left"/>
    </xf>
    <xf numFmtId="0" fontId="97" fillId="0" borderId="26" xfId="0" applyFont="1" applyBorder="1" applyAlignment="1">
      <alignment horizontal="center"/>
    </xf>
    <xf numFmtId="0" fontId="28" fillId="0" borderId="31" xfId="0" applyFont="1" applyFill="1" applyBorder="1" applyAlignment="1">
      <alignment/>
    </xf>
    <xf numFmtId="0" fontId="91" fillId="0" borderId="26" xfId="0" applyFont="1" applyBorder="1" applyAlignment="1">
      <alignment/>
    </xf>
    <xf numFmtId="0" fontId="91" fillId="0" borderId="26" xfId="0" applyFont="1" applyFill="1" applyBorder="1" applyAlignment="1">
      <alignment horizontal="left"/>
    </xf>
    <xf numFmtId="0" fontId="94" fillId="0" borderId="26" xfId="0" applyFont="1" applyFill="1" applyBorder="1" applyAlignment="1">
      <alignment horizontal="left"/>
    </xf>
    <xf numFmtId="0" fontId="91" fillId="0" borderId="28" xfId="0" applyFont="1" applyFill="1" applyBorder="1" applyAlignment="1">
      <alignment horizontal="left"/>
    </xf>
    <xf numFmtId="0" fontId="91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16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2" fillId="36" borderId="45" xfId="0" applyFont="1" applyFill="1" applyBorder="1" applyAlignment="1">
      <alignment horizontal="center" vertical="center"/>
    </xf>
    <xf numFmtId="0" fontId="0" fillId="41" borderId="10" xfId="0" applyFill="1" applyBorder="1" applyAlignment="1">
      <alignment horizontal="center"/>
    </xf>
    <xf numFmtId="0" fontId="4" fillId="36" borderId="10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45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6" fillId="0" borderId="4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94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2" fillId="0" borderId="31" xfId="0" applyFont="1" applyBorder="1" applyAlignment="1">
      <alignment horizontal="left"/>
    </xf>
    <xf numFmtId="0" fontId="92" fillId="0" borderId="25" xfId="0" applyFont="1" applyBorder="1" applyAlignment="1">
      <alignment/>
    </xf>
    <xf numFmtId="0" fontId="27" fillId="0" borderId="44" xfId="0" applyFont="1" applyFill="1" applyBorder="1" applyAlignment="1">
      <alignment/>
    </xf>
    <xf numFmtId="0" fontId="91" fillId="0" borderId="25" xfId="0" applyFont="1" applyBorder="1" applyAlignment="1">
      <alignment horizontal="left"/>
    </xf>
    <xf numFmtId="0" fontId="94" fillId="0" borderId="25" xfId="0" applyFont="1" applyBorder="1" applyAlignment="1">
      <alignment horizontal="left"/>
    </xf>
    <xf numFmtId="0" fontId="94" fillId="0" borderId="27" xfId="0" applyFont="1" applyBorder="1" applyAlignment="1">
      <alignment horizontal="left"/>
    </xf>
    <xf numFmtId="0" fontId="92" fillId="0" borderId="31" xfId="0" applyFont="1" applyBorder="1" applyAlignment="1">
      <alignment/>
    </xf>
    <xf numFmtId="0" fontId="0" fillId="0" borderId="31" xfId="0" applyBorder="1" applyAlignment="1">
      <alignment/>
    </xf>
    <xf numFmtId="0" fontId="0" fillId="0" borderId="26" xfId="0" applyBorder="1" applyAlignment="1">
      <alignment/>
    </xf>
    <xf numFmtId="0" fontId="94" fillId="19" borderId="0" xfId="0" applyFont="1" applyFill="1" applyBorder="1" applyAlignment="1">
      <alignment horizontal="center"/>
    </xf>
    <xf numFmtId="0" fontId="105" fillId="19" borderId="40" xfId="0" applyFont="1" applyFill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/>
    </xf>
    <xf numFmtId="0" fontId="106" fillId="0" borderId="46" xfId="0" applyFont="1" applyBorder="1" applyAlignment="1">
      <alignment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0" fontId="2" fillId="0" borderId="0" xfId="0" applyNumberFormat="1" applyFont="1" applyBorder="1" applyAlignment="1">
      <alignment horizontal="center" vertical="center"/>
    </xf>
    <xf numFmtId="0" fontId="2" fillId="0" borderId="42" xfId="0" applyFont="1" applyBorder="1" applyAlignment="1">
      <alignment vertical="center"/>
    </xf>
    <xf numFmtId="0" fontId="2" fillId="0" borderId="42" xfId="0" applyFont="1" applyBorder="1" applyAlignment="1">
      <alignment vertical="center" textRotation="90"/>
    </xf>
    <xf numFmtId="180" fontId="2" fillId="0" borderId="42" xfId="0" applyNumberFormat="1" applyFont="1" applyBorder="1" applyAlignment="1">
      <alignment horizontal="right" vertical="center"/>
    </xf>
    <xf numFmtId="0" fontId="2" fillId="0" borderId="42" xfId="0" applyFont="1" applyBorder="1" applyAlignment="1">
      <alignment horizontal="center" vertical="center"/>
    </xf>
    <xf numFmtId="0" fontId="91" fillId="0" borderId="29" xfId="0" applyFont="1" applyBorder="1" applyAlignment="1">
      <alignment horizontal="center"/>
    </xf>
    <xf numFmtId="0" fontId="97" fillId="0" borderId="28" xfId="0" applyFont="1" applyBorder="1" applyAlignment="1">
      <alignment horizontal="center"/>
    </xf>
    <xf numFmtId="49" fontId="91" fillId="0" borderId="26" xfId="0" applyNumberFormat="1" applyFont="1" applyBorder="1" applyAlignment="1">
      <alignment horizontal="center" vertical="center"/>
    </xf>
    <xf numFmtId="49" fontId="91" fillId="0" borderId="28" xfId="0" applyNumberFormat="1" applyFont="1" applyBorder="1" applyAlignment="1">
      <alignment horizontal="center" vertical="center"/>
    </xf>
    <xf numFmtId="49" fontId="94" fillId="0" borderId="31" xfId="0" applyNumberFormat="1" applyFont="1" applyBorder="1" applyAlignment="1">
      <alignment horizontal="center" vertical="center"/>
    </xf>
    <xf numFmtId="49" fontId="94" fillId="0" borderId="26" xfId="0" applyNumberFormat="1" applyFont="1" applyBorder="1" applyAlignment="1">
      <alignment horizontal="center" vertical="center" wrapText="1"/>
    </xf>
    <xf numFmtId="49" fontId="94" fillId="0" borderId="26" xfId="0" applyNumberFormat="1" applyFont="1" applyBorder="1" applyAlignment="1">
      <alignment horizontal="center" vertical="center"/>
    </xf>
    <xf numFmtId="49" fontId="94" fillId="0" borderId="28" xfId="0" applyNumberFormat="1" applyFont="1" applyBorder="1" applyAlignment="1">
      <alignment horizontal="center" vertical="center"/>
    </xf>
    <xf numFmtId="0" fontId="92" fillId="0" borderId="35" xfId="0" applyFont="1" applyBorder="1" applyAlignment="1">
      <alignment/>
    </xf>
    <xf numFmtId="49" fontId="91" fillId="0" borderId="25" xfId="0" applyNumberFormat="1" applyFont="1" applyBorder="1" applyAlignment="1">
      <alignment horizontal="center" vertical="center"/>
    </xf>
    <xf numFmtId="49" fontId="91" fillId="0" borderId="27" xfId="0" applyNumberFormat="1" applyFont="1" applyBorder="1" applyAlignment="1">
      <alignment horizontal="center" vertical="center"/>
    </xf>
    <xf numFmtId="49" fontId="92" fillId="0" borderId="31" xfId="0" applyNumberFormat="1" applyFont="1" applyBorder="1" applyAlignment="1">
      <alignment horizontal="left" vertical="center" wrapText="1"/>
    </xf>
    <xf numFmtId="49" fontId="95" fillId="0" borderId="26" xfId="0" applyNumberFormat="1" applyFont="1" applyBorder="1" applyAlignment="1">
      <alignment horizontal="left" vertical="center" wrapText="1"/>
    </xf>
    <xf numFmtId="49" fontId="92" fillId="0" borderId="26" xfId="0" applyNumberFormat="1" applyFont="1" applyBorder="1" applyAlignment="1">
      <alignment horizontal="left" vertical="center" wrapText="1"/>
    </xf>
    <xf numFmtId="49" fontId="100" fillId="0" borderId="26" xfId="0" applyNumberFormat="1" applyFont="1" applyBorder="1" applyAlignment="1">
      <alignment horizontal="left" vertical="center" wrapText="1"/>
    </xf>
    <xf numFmtId="49" fontId="92" fillId="0" borderId="28" xfId="0" applyNumberFormat="1" applyFont="1" applyBorder="1" applyAlignment="1">
      <alignment horizontal="left" vertical="center" wrapText="1"/>
    </xf>
    <xf numFmtId="0" fontId="92" fillId="0" borderId="26" xfId="0" applyFont="1" applyBorder="1" applyAlignment="1">
      <alignment horizontal="left" vertical="center" wrapText="1"/>
    </xf>
    <xf numFmtId="0" fontId="102" fillId="0" borderId="26" xfId="0" applyFont="1" applyBorder="1" applyAlignment="1">
      <alignment horizontal="left" vertical="center" wrapText="1"/>
    </xf>
    <xf numFmtId="49" fontId="92" fillId="0" borderId="28" xfId="0" applyNumberFormat="1" applyFont="1" applyBorder="1" applyAlignment="1">
      <alignment/>
    </xf>
    <xf numFmtId="0" fontId="92" fillId="0" borderId="28" xfId="0" applyFont="1" applyBorder="1" applyAlignment="1">
      <alignment horizontal="center" vertical="center" wrapText="1"/>
    </xf>
    <xf numFmtId="49" fontId="107" fillId="0" borderId="26" xfId="0" applyNumberFormat="1" applyFont="1" applyBorder="1" applyAlignment="1">
      <alignment horizontal="left" vertical="center" wrapText="1"/>
    </xf>
    <xf numFmtId="0" fontId="92" fillId="0" borderId="28" xfId="0" applyFont="1" applyBorder="1" applyAlignment="1">
      <alignment horizontal="left" vertical="center" wrapText="1"/>
    </xf>
    <xf numFmtId="49" fontId="95" fillId="0" borderId="26" xfId="0" applyNumberFormat="1" applyFont="1" applyBorder="1" applyAlignment="1">
      <alignment horizontal="left" wrapText="1"/>
    </xf>
    <xf numFmtId="49" fontId="92" fillId="0" borderId="26" xfId="0" applyNumberFormat="1" applyFont="1" applyBorder="1" applyAlignment="1">
      <alignment horizontal="left"/>
    </xf>
    <xf numFmtId="0" fontId="102" fillId="0" borderId="26" xfId="0" applyFont="1" applyBorder="1" applyAlignment="1">
      <alignment horizontal="left"/>
    </xf>
    <xf numFmtId="49" fontId="91" fillId="0" borderId="29" xfId="0" applyNumberFormat="1" applyFont="1" applyBorder="1" applyAlignment="1">
      <alignment horizontal="left"/>
    </xf>
    <xf numFmtId="0" fontId="99" fillId="0" borderId="22" xfId="0" applyFont="1" applyBorder="1" applyAlignment="1">
      <alignment horizontal="left"/>
    </xf>
    <xf numFmtId="0" fontId="108" fillId="0" borderId="22" xfId="0" applyFont="1" applyBorder="1" applyAlignment="1">
      <alignment/>
    </xf>
    <xf numFmtId="49" fontId="92" fillId="0" borderId="43" xfId="0" applyNumberFormat="1" applyFont="1" applyBorder="1" applyAlignment="1">
      <alignment/>
    </xf>
    <xf numFmtId="0" fontId="109" fillId="41" borderId="33" xfId="0" applyFont="1" applyFill="1" applyBorder="1" applyAlignment="1">
      <alignment horizontal="left"/>
    </xf>
    <xf numFmtId="0" fontId="110" fillId="41" borderId="33" xfId="0" applyFont="1" applyFill="1" applyBorder="1" applyAlignment="1">
      <alignment horizontal="left" vertical="center"/>
    </xf>
    <xf numFmtId="0" fontId="110" fillId="41" borderId="33" xfId="0" applyFont="1" applyFill="1" applyBorder="1" applyAlignment="1">
      <alignment horizontal="left"/>
    </xf>
    <xf numFmtId="0" fontId="92" fillId="0" borderId="33" xfId="0" applyFont="1" applyBorder="1" applyAlignment="1">
      <alignment horizontal="left"/>
    </xf>
    <xf numFmtId="49" fontId="102" fillId="0" borderId="33" xfId="0" applyNumberFormat="1" applyFont="1" applyBorder="1" applyAlignment="1">
      <alignment horizontal="left" vertical="center" wrapText="1"/>
    </xf>
    <xf numFmtId="49" fontId="107" fillId="0" borderId="34" xfId="0" applyNumberFormat="1" applyFont="1" applyBorder="1" applyAlignment="1">
      <alignment vertical="center" wrapText="1"/>
    </xf>
    <xf numFmtId="49" fontId="94" fillId="0" borderId="25" xfId="0" applyNumberFormat="1" applyFont="1" applyBorder="1" applyAlignment="1">
      <alignment horizontal="center" vertical="center"/>
    </xf>
    <xf numFmtId="49" fontId="94" fillId="0" borderId="24" xfId="0" applyNumberFormat="1" applyFont="1" applyBorder="1" applyAlignment="1">
      <alignment horizontal="center" vertical="center"/>
    </xf>
    <xf numFmtId="49" fontId="94" fillId="0" borderId="25" xfId="0" applyNumberFormat="1" applyFont="1" applyBorder="1" applyAlignment="1">
      <alignment horizontal="center" vertical="center" wrapText="1"/>
    </xf>
    <xf numFmtId="49" fontId="94" fillId="0" borderId="24" xfId="0" applyNumberFormat="1" applyFont="1" applyBorder="1" applyAlignment="1">
      <alignment horizontal="center" vertical="center" wrapText="1"/>
    </xf>
    <xf numFmtId="49" fontId="94" fillId="0" borderId="27" xfId="0" applyNumberFormat="1" applyFont="1" applyBorder="1" applyAlignment="1">
      <alignment horizontal="center" vertical="center"/>
    </xf>
    <xf numFmtId="49" fontId="94" fillId="0" borderId="23" xfId="0" applyNumberFormat="1" applyFont="1" applyBorder="1" applyAlignment="1">
      <alignment horizontal="center" vertical="center"/>
    </xf>
    <xf numFmtId="49" fontId="94" fillId="0" borderId="22" xfId="0" applyNumberFormat="1" applyFont="1" applyBorder="1" applyAlignment="1">
      <alignment horizontal="center" vertical="center"/>
    </xf>
    <xf numFmtId="49" fontId="94" fillId="0" borderId="21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180" fontId="2" fillId="0" borderId="0" xfId="0" applyNumberFormat="1" applyFont="1" applyFill="1" applyBorder="1" applyAlignment="1">
      <alignment vertical="center"/>
    </xf>
    <xf numFmtId="49" fontId="95" fillId="0" borderId="22" xfId="0" applyNumberFormat="1" applyFont="1" applyBorder="1" applyAlignment="1">
      <alignment wrapText="1"/>
    </xf>
    <xf numFmtId="0" fontId="92" fillId="0" borderId="33" xfId="0" applyFont="1" applyBorder="1" applyAlignment="1">
      <alignment vertical="center"/>
    </xf>
    <xf numFmtId="0" fontId="91" fillId="0" borderId="26" xfId="0" applyFont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0" fillId="41" borderId="0" xfId="0" applyFill="1" applyAlignment="1">
      <alignment/>
    </xf>
    <xf numFmtId="49" fontId="92" fillId="0" borderId="10" xfId="0" applyNumberFormat="1" applyFont="1" applyBorder="1" applyAlignment="1">
      <alignment horizontal="left" wrapText="1"/>
    </xf>
    <xf numFmtId="0" fontId="94" fillId="0" borderId="25" xfId="0" applyNumberFormat="1" applyFont="1" applyBorder="1" applyAlignment="1">
      <alignment horizontal="center" vertical="center"/>
    </xf>
    <xf numFmtId="0" fontId="94" fillId="0" borderId="24" xfId="0" applyNumberFormat="1" applyFont="1" applyBorder="1" applyAlignment="1">
      <alignment horizontal="center" vertical="center"/>
    </xf>
    <xf numFmtId="0" fontId="94" fillId="0" borderId="26" xfId="0" applyNumberFormat="1" applyFont="1" applyBorder="1" applyAlignment="1">
      <alignment horizontal="center" vertical="center"/>
    </xf>
    <xf numFmtId="0" fontId="94" fillId="0" borderId="24" xfId="0" applyNumberFormat="1" applyFont="1" applyBorder="1" applyAlignment="1">
      <alignment horizontal="center" vertical="center" wrapText="1"/>
    </xf>
    <xf numFmtId="0" fontId="94" fillId="0" borderId="27" xfId="0" applyNumberFormat="1" applyFont="1" applyBorder="1" applyAlignment="1">
      <alignment horizontal="center" vertical="center"/>
    </xf>
    <xf numFmtId="0" fontId="94" fillId="0" borderId="23" xfId="0" applyNumberFormat="1" applyFont="1" applyBorder="1" applyAlignment="1">
      <alignment horizontal="center" vertical="center"/>
    </xf>
    <xf numFmtId="0" fontId="94" fillId="0" borderId="28" xfId="0" applyNumberFormat="1" applyFont="1" applyBorder="1" applyAlignment="1">
      <alignment horizontal="center" vertical="center"/>
    </xf>
    <xf numFmtId="0" fontId="105" fillId="0" borderId="25" xfId="0" applyNumberFormat="1" applyFont="1" applyBorder="1" applyAlignment="1">
      <alignment horizontal="center"/>
    </xf>
    <xf numFmtId="0" fontId="105" fillId="0" borderId="27" xfId="0" applyNumberFormat="1" applyFont="1" applyBorder="1" applyAlignment="1">
      <alignment horizontal="center"/>
    </xf>
    <xf numFmtId="0" fontId="94" fillId="0" borderId="31" xfId="0" applyNumberFormat="1" applyFont="1" applyBorder="1" applyAlignment="1">
      <alignment horizontal="center" vertical="center"/>
    </xf>
    <xf numFmtId="0" fontId="91" fillId="0" borderId="22" xfId="0" applyFont="1" applyBorder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0" fontId="105" fillId="0" borderId="0" xfId="0" applyNumberFormat="1" applyFont="1" applyBorder="1" applyAlignment="1">
      <alignment horizontal="center"/>
    </xf>
    <xf numFmtId="0" fontId="111" fillId="0" borderId="33" xfId="0" applyNumberFormat="1" applyFont="1" applyBorder="1" applyAlignment="1">
      <alignment horizontal="center"/>
    </xf>
    <xf numFmtId="0" fontId="105" fillId="0" borderId="33" xfId="0" applyNumberFormat="1" applyFont="1" applyBorder="1" applyAlignment="1">
      <alignment horizontal="center"/>
    </xf>
    <xf numFmtId="0" fontId="105" fillId="0" borderId="34" xfId="0" applyNumberFormat="1" applyFont="1" applyBorder="1" applyAlignment="1">
      <alignment horizontal="center"/>
    </xf>
    <xf numFmtId="0" fontId="111" fillId="0" borderId="0" xfId="0" applyNumberFormat="1" applyFont="1" applyBorder="1" applyAlignment="1">
      <alignment horizontal="center"/>
    </xf>
    <xf numFmtId="0" fontId="105" fillId="0" borderId="35" xfId="0" applyNumberFormat="1" applyFont="1" applyBorder="1" applyAlignment="1">
      <alignment horizontal="center"/>
    </xf>
    <xf numFmtId="0" fontId="111" fillId="0" borderId="26" xfId="0" applyNumberFormat="1" applyFont="1" applyBorder="1" applyAlignment="1">
      <alignment horizontal="center"/>
    </xf>
    <xf numFmtId="0" fontId="105" fillId="0" borderId="26" xfId="0" applyNumberFormat="1" applyFont="1" applyBorder="1" applyAlignment="1">
      <alignment horizontal="center"/>
    </xf>
    <xf numFmtId="0" fontId="105" fillId="0" borderId="28" xfId="0" applyNumberFormat="1" applyFont="1" applyBorder="1" applyAlignment="1">
      <alignment horizontal="center"/>
    </xf>
    <xf numFmtId="0" fontId="111" fillId="0" borderId="25" xfId="0" applyNumberFormat="1" applyFont="1" applyBorder="1" applyAlignment="1">
      <alignment horizontal="center"/>
    </xf>
    <xf numFmtId="0" fontId="105" fillId="0" borderId="25" xfId="0" applyNumberFormat="1" applyFont="1" applyFill="1" applyBorder="1" applyAlignment="1">
      <alignment horizontal="center"/>
    </xf>
    <xf numFmtId="0" fontId="105" fillId="0" borderId="27" xfId="0" applyNumberFormat="1" applyFont="1" applyFill="1" applyBorder="1" applyAlignment="1">
      <alignment horizontal="center"/>
    </xf>
    <xf numFmtId="0" fontId="105" fillId="0" borderId="0" xfId="0" applyNumberFormat="1" applyFont="1" applyAlignment="1">
      <alignment/>
    </xf>
    <xf numFmtId="0" fontId="111" fillId="0" borderId="43" xfId="0" applyNumberFormat="1" applyFont="1" applyBorder="1" applyAlignment="1">
      <alignment horizontal="center"/>
    </xf>
    <xf numFmtId="0" fontId="111" fillId="0" borderId="31" xfId="0" applyNumberFormat="1" applyFont="1" applyBorder="1" applyAlignment="1">
      <alignment horizontal="center"/>
    </xf>
    <xf numFmtId="0" fontId="111" fillId="0" borderId="44" xfId="0" applyNumberFormat="1" applyFont="1" applyBorder="1" applyAlignment="1">
      <alignment horizontal="center"/>
    </xf>
    <xf numFmtId="0" fontId="105" fillId="0" borderId="33" xfId="0" applyNumberFormat="1" applyFont="1" applyFill="1" applyBorder="1" applyAlignment="1">
      <alignment horizontal="center"/>
    </xf>
    <xf numFmtId="0" fontId="105" fillId="0" borderId="34" xfId="0" applyNumberFormat="1" applyFont="1" applyFill="1" applyBorder="1" applyAlignment="1">
      <alignment horizontal="center"/>
    </xf>
    <xf numFmtId="0" fontId="104" fillId="0" borderId="25" xfId="0" applyNumberFormat="1" applyFont="1" applyBorder="1" applyAlignment="1">
      <alignment horizontal="center"/>
    </xf>
    <xf numFmtId="0" fontId="112" fillId="0" borderId="40" xfId="0" applyNumberFormat="1" applyFont="1" applyBorder="1" applyAlignment="1">
      <alignment horizontal="center"/>
    </xf>
    <xf numFmtId="0" fontId="105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49" fontId="92" fillId="0" borderId="33" xfId="0" applyNumberFormat="1" applyFont="1" applyBorder="1" applyAlignment="1">
      <alignment horizontal="left" wrapText="1"/>
    </xf>
    <xf numFmtId="0" fontId="92" fillId="0" borderId="33" xfId="0" applyFont="1" applyFill="1" applyBorder="1" applyAlignment="1">
      <alignment horizontal="left"/>
    </xf>
    <xf numFmtId="0" fontId="91" fillId="0" borderId="33" xfId="0" applyFont="1" applyFill="1" applyBorder="1" applyAlignment="1">
      <alignment horizontal="left"/>
    </xf>
    <xf numFmtId="0" fontId="91" fillId="0" borderId="34" xfId="0" applyFont="1" applyFill="1" applyBorder="1" applyAlignment="1">
      <alignment horizontal="left"/>
    </xf>
    <xf numFmtId="49" fontId="92" fillId="0" borderId="22" xfId="0" applyNumberFormat="1" applyFont="1" applyBorder="1" applyAlignment="1">
      <alignment horizontal="left" vertical="center" wrapText="1"/>
    </xf>
    <xf numFmtId="49" fontId="92" fillId="0" borderId="21" xfId="0" applyNumberFormat="1" applyFont="1" applyBorder="1" applyAlignment="1">
      <alignment horizontal="left" vertical="center" wrapText="1"/>
    </xf>
    <xf numFmtId="0" fontId="113" fillId="0" borderId="0" xfId="0" applyFont="1" applyAlignment="1">
      <alignment/>
    </xf>
    <xf numFmtId="0" fontId="113" fillId="0" borderId="0" xfId="0" applyFont="1" applyBorder="1" applyAlignment="1">
      <alignment vertical="center"/>
    </xf>
    <xf numFmtId="0" fontId="4" fillId="39" borderId="10" xfId="0" applyFont="1" applyFill="1" applyBorder="1" applyAlignment="1">
      <alignment vertical="center"/>
    </xf>
    <xf numFmtId="0" fontId="4" fillId="39" borderId="45" xfId="0" applyFont="1" applyFill="1" applyBorder="1" applyAlignment="1">
      <alignment vertical="center"/>
    </xf>
    <xf numFmtId="0" fontId="4" fillId="39" borderId="47" xfId="0" applyFont="1" applyFill="1" applyBorder="1" applyAlignment="1">
      <alignment vertical="center"/>
    </xf>
    <xf numFmtId="0" fontId="26" fillId="41" borderId="10" xfId="0" applyFont="1" applyFill="1" applyBorder="1" applyAlignment="1">
      <alignment/>
    </xf>
    <xf numFmtId="0" fontId="0" fillId="41" borderId="0" xfId="0" applyFill="1" applyBorder="1" applyAlignment="1">
      <alignment horizontal="center"/>
    </xf>
    <xf numFmtId="0" fontId="0" fillId="0" borderId="10" xfId="0" applyBorder="1" applyAlignment="1">
      <alignment/>
    </xf>
    <xf numFmtId="0" fontId="4" fillId="41" borderId="10" xfId="0" applyFont="1" applyFill="1" applyBorder="1" applyAlignment="1">
      <alignment vertical="center"/>
    </xf>
    <xf numFmtId="0" fontId="4" fillId="41" borderId="47" xfId="0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4" fillId="39" borderId="45" xfId="0" applyFont="1" applyFill="1" applyBorder="1" applyAlignment="1">
      <alignment horizontal="left" vertical="center"/>
    </xf>
    <xf numFmtId="0" fontId="4" fillId="39" borderId="48" xfId="0" applyFont="1" applyFill="1" applyBorder="1" applyAlignment="1">
      <alignment horizontal="left" vertical="center"/>
    </xf>
    <xf numFmtId="0" fontId="4" fillId="39" borderId="47" xfId="0" applyFont="1" applyFill="1" applyBorder="1" applyAlignment="1">
      <alignment horizontal="left" vertical="center"/>
    </xf>
    <xf numFmtId="0" fontId="4" fillId="39" borderId="10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left" vertical="center"/>
    </xf>
    <xf numFmtId="0" fontId="4" fillId="39" borderId="10" xfId="0" applyFont="1" applyFill="1" applyBorder="1" applyAlignment="1">
      <alignment vertical="center"/>
    </xf>
    <xf numFmtId="0" fontId="0" fillId="0" borderId="48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41" borderId="48" xfId="0" applyFont="1" applyFill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49" fontId="0" fillId="0" borderId="45" xfId="0" applyNumberFormat="1" applyBorder="1" applyAlignment="1">
      <alignment horizontal="center"/>
    </xf>
    <xf numFmtId="49" fontId="0" fillId="0" borderId="48" xfId="0" applyNumberFormat="1" applyBorder="1" applyAlignment="1">
      <alignment horizontal="center"/>
    </xf>
    <xf numFmtId="49" fontId="0" fillId="0" borderId="47" xfId="0" applyNumberFormat="1" applyBorder="1" applyAlignment="1">
      <alignment horizontal="center"/>
    </xf>
    <xf numFmtId="49" fontId="0" fillId="0" borderId="45" xfId="0" applyNumberFormat="1" applyFont="1" applyBorder="1" applyAlignment="1">
      <alignment horizontal="center"/>
    </xf>
    <xf numFmtId="49" fontId="0" fillId="0" borderId="48" xfId="0" applyNumberFormat="1" applyFont="1" applyBorder="1" applyAlignment="1">
      <alignment horizontal="center"/>
    </xf>
    <xf numFmtId="49" fontId="0" fillId="0" borderId="47" xfId="0" applyNumberFormat="1" applyFont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0" fillId="40" borderId="10" xfId="0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4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0" fillId="0" borderId="47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40" borderId="45" xfId="0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40" borderId="18" xfId="0" applyFill="1" applyBorder="1" applyAlignment="1">
      <alignment horizontal="center" vertical="center" wrapText="1"/>
    </xf>
    <xf numFmtId="1" fontId="0" fillId="39" borderId="47" xfId="0" applyNumberFormat="1" applyFont="1" applyFill="1" applyBorder="1" applyAlignment="1">
      <alignment horizontal="center"/>
    </xf>
    <xf numFmtId="1" fontId="0" fillId="39" borderId="10" xfId="0" applyNumberFormat="1" applyFont="1" applyFill="1" applyBorder="1" applyAlignment="1">
      <alignment horizontal="center"/>
    </xf>
    <xf numFmtId="0" fontId="25" fillId="0" borderId="0" xfId="0" applyFont="1" applyAlignment="1">
      <alignment horizontal="left" vertical="center"/>
    </xf>
    <xf numFmtId="0" fontId="4" fillId="36" borderId="10" xfId="0" applyFont="1" applyFill="1" applyBorder="1" applyAlignment="1">
      <alignment horizontal="center" vertical="center"/>
    </xf>
    <xf numFmtId="0" fontId="3" fillId="41" borderId="45" xfId="0" applyFont="1" applyFill="1" applyBorder="1" applyAlignment="1">
      <alignment horizontal="center"/>
    </xf>
    <xf numFmtId="0" fontId="3" fillId="41" borderId="48" xfId="0" applyFont="1" applyFill="1" applyBorder="1" applyAlignment="1">
      <alignment horizontal="center"/>
    </xf>
    <xf numFmtId="0" fontId="0" fillId="40" borderId="45" xfId="0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8" fillId="0" borderId="56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2" fillId="36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5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26" fillId="0" borderId="4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42" xfId="0" applyFont="1" applyBorder="1" applyAlignment="1">
      <alignment horizontal="center"/>
    </xf>
    <xf numFmtId="0" fontId="5" fillId="0" borderId="0" xfId="0" applyFont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41" borderId="10" xfId="0" applyNumberFormat="1" applyFill="1" applyBorder="1" applyAlignment="1">
      <alignment horizontal="center"/>
    </xf>
    <xf numFmtId="0" fontId="0" fillId="41" borderId="10" xfId="0" applyFont="1" applyFill="1" applyBorder="1" applyAlignment="1">
      <alignment horizontal="center"/>
    </xf>
    <xf numFmtId="0" fontId="0" fillId="41" borderId="10" xfId="0" applyFill="1" applyBorder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4" fillId="0" borderId="57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0" fillId="39" borderId="10" xfId="0" applyFont="1" applyFill="1" applyBorder="1" applyAlignment="1">
      <alignment vertical="center"/>
    </xf>
    <xf numFmtId="0" fontId="4" fillId="39" borderId="45" xfId="0" applyFont="1" applyFill="1" applyBorder="1" applyAlignment="1">
      <alignment horizontal="center" vertical="center"/>
    </xf>
    <xf numFmtId="0" fontId="4" fillId="39" borderId="48" xfId="0" applyFont="1" applyFill="1" applyBorder="1" applyAlignment="1">
      <alignment horizontal="center" vertical="center"/>
    </xf>
    <xf numFmtId="0" fontId="4" fillId="39" borderId="47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114" fillId="0" borderId="31" xfId="0" applyFont="1" applyBorder="1" applyAlignment="1">
      <alignment horizontal="center" vertical="justify"/>
    </xf>
    <xf numFmtId="0" fontId="114" fillId="0" borderId="26" xfId="0" applyFont="1" applyBorder="1" applyAlignment="1">
      <alignment horizontal="center" vertical="justify"/>
    </xf>
    <xf numFmtId="0" fontId="114" fillId="0" borderId="28" xfId="0" applyFont="1" applyBorder="1" applyAlignment="1">
      <alignment horizontal="center" vertical="justify"/>
    </xf>
    <xf numFmtId="0" fontId="94" fillId="0" borderId="58" xfId="0" applyFont="1" applyBorder="1" applyAlignment="1">
      <alignment horizontal="center" vertical="center"/>
    </xf>
    <xf numFmtId="0" fontId="94" fillId="0" borderId="14" xfId="0" applyFont="1" applyBorder="1" applyAlignment="1">
      <alignment horizontal="center" vertical="center"/>
    </xf>
    <xf numFmtId="0" fontId="94" fillId="0" borderId="47" xfId="0" applyFont="1" applyBorder="1" applyAlignment="1">
      <alignment horizontal="center" vertical="center"/>
    </xf>
    <xf numFmtId="0" fontId="94" fillId="0" borderId="16" xfId="0" applyFont="1" applyBorder="1" applyAlignment="1">
      <alignment horizontal="center" vertical="center"/>
    </xf>
    <xf numFmtId="0" fontId="94" fillId="0" borderId="59" xfId="0" applyFont="1" applyBorder="1" applyAlignment="1">
      <alignment horizontal="center" vertical="center"/>
    </xf>
    <xf numFmtId="0" fontId="94" fillId="0" borderId="60" xfId="0" applyFont="1" applyBorder="1" applyAlignment="1">
      <alignment horizontal="center" vertical="center"/>
    </xf>
    <xf numFmtId="49" fontId="105" fillId="0" borderId="46" xfId="0" applyNumberFormat="1" applyFont="1" applyBorder="1" applyAlignment="1">
      <alignment horizontal="center"/>
    </xf>
    <xf numFmtId="49" fontId="105" fillId="0" borderId="20" xfId="0" applyNumberFormat="1" applyFont="1" applyBorder="1" applyAlignment="1">
      <alignment horizontal="center"/>
    </xf>
    <xf numFmtId="0" fontId="115" fillId="0" borderId="43" xfId="0" applyNumberFormat="1" applyFont="1" applyBorder="1" applyAlignment="1">
      <alignment horizontal="center" vertical="center" wrapText="1"/>
    </xf>
    <xf numFmtId="0" fontId="115" fillId="0" borderId="33" xfId="0" applyNumberFormat="1" applyFont="1" applyBorder="1" applyAlignment="1">
      <alignment horizontal="center" vertical="center" wrapText="1"/>
    </xf>
    <xf numFmtId="0" fontId="115" fillId="0" borderId="34" xfId="0" applyNumberFormat="1" applyFont="1" applyBorder="1" applyAlignment="1">
      <alignment horizontal="center" vertical="center" wrapText="1"/>
    </xf>
    <xf numFmtId="0" fontId="94" fillId="0" borderId="26" xfId="0" applyFont="1" applyBorder="1" applyAlignment="1">
      <alignment horizontal="center" vertical="center"/>
    </xf>
    <xf numFmtId="0" fontId="94" fillId="0" borderId="28" xfId="0" applyFont="1" applyBorder="1" applyAlignment="1">
      <alignment horizontal="center" vertical="center"/>
    </xf>
    <xf numFmtId="0" fontId="114" fillId="0" borderId="31" xfId="0" applyFont="1" applyBorder="1" applyAlignment="1">
      <alignment horizontal="center" vertical="center"/>
    </xf>
    <xf numFmtId="0" fontId="114" fillId="0" borderId="26" xfId="0" applyFont="1" applyBorder="1" applyAlignment="1">
      <alignment horizontal="center" vertical="center"/>
    </xf>
    <xf numFmtId="0" fontId="114" fillId="0" borderId="28" xfId="0" applyFont="1" applyBorder="1" applyAlignment="1">
      <alignment horizontal="center" vertical="center"/>
    </xf>
    <xf numFmtId="0" fontId="95" fillId="0" borderId="44" xfId="0" applyFont="1" applyBorder="1" applyAlignment="1">
      <alignment horizontal="center" vertical="center" wrapText="1"/>
    </xf>
    <xf numFmtId="0" fontId="95" fillId="0" borderId="25" xfId="0" applyFont="1" applyBorder="1" applyAlignment="1">
      <alignment horizontal="center" vertical="center" wrapText="1"/>
    </xf>
    <xf numFmtId="0" fontId="95" fillId="0" borderId="27" xfId="0" applyFont="1" applyBorder="1" applyAlignment="1">
      <alignment horizontal="center" vertical="center" wrapText="1"/>
    </xf>
    <xf numFmtId="0" fontId="94" fillId="0" borderId="31" xfId="0" applyFont="1" applyBorder="1" applyAlignment="1">
      <alignment horizontal="center" vertical="center"/>
    </xf>
    <xf numFmtId="0" fontId="94" fillId="0" borderId="61" xfId="0" applyFont="1" applyBorder="1" applyAlignment="1">
      <alignment horizontal="center" vertical="center"/>
    </xf>
    <xf numFmtId="0" fontId="94" fillId="0" borderId="62" xfId="0" applyFont="1" applyBorder="1" applyAlignment="1">
      <alignment horizontal="center" vertical="center"/>
    </xf>
    <xf numFmtId="0" fontId="94" fillId="0" borderId="63" xfId="0" applyFont="1" applyBorder="1" applyAlignment="1">
      <alignment horizontal="center" vertical="center"/>
    </xf>
    <xf numFmtId="0" fontId="94" fillId="0" borderId="45" xfId="0" applyFont="1" applyBorder="1" applyAlignment="1">
      <alignment horizontal="center" vertical="center"/>
    </xf>
    <xf numFmtId="0" fontId="94" fillId="0" borderId="64" xfId="0" applyFont="1" applyBorder="1" applyAlignment="1">
      <alignment horizontal="center" vertical="center"/>
    </xf>
    <xf numFmtId="0" fontId="115" fillId="0" borderId="32" xfId="0" applyNumberFormat="1" applyFont="1" applyBorder="1" applyAlignment="1">
      <alignment horizontal="center" vertical="center" wrapText="1"/>
    </xf>
    <xf numFmtId="0" fontId="115" fillId="0" borderId="0" xfId="0" applyNumberFormat="1" applyFont="1" applyBorder="1" applyAlignment="1">
      <alignment horizontal="center" vertical="center" wrapText="1"/>
    </xf>
    <xf numFmtId="0" fontId="115" fillId="0" borderId="35" xfId="0" applyNumberFormat="1" applyFont="1" applyBorder="1" applyAlignment="1">
      <alignment horizontal="center" vertical="center" wrapText="1"/>
    </xf>
    <xf numFmtId="49" fontId="105" fillId="0" borderId="65" xfId="0" applyNumberFormat="1" applyFont="1" applyBorder="1" applyAlignment="1">
      <alignment horizontal="center"/>
    </xf>
    <xf numFmtId="49" fontId="105" fillId="0" borderId="29" xfId="0" applyNumberFormat="1" applyFont="1" applyBorder="1" applyAlignment="1">
      <alignment horizontal="center"/>
    </xf>
    <xf numFmtId="0" fontId="115" fillId="0" borderId="31" xfId="0" applyNumberFormat="1" applyFont="1" applyBorder="1" applyAlignment="1">
      <alignment horizontal="center" vertical="center" wrapText="1"/>
    </xf>
    <xf numFmtId="0" fontId="115" fillId="0" borderId="26" xfId="0" applyNumberFormat="1" applyFont="1" applyBorder="1" applyAlignment="1">
      <alignment horizontal="center" vertical="center" wrapText="1"/>
    </xf>
    <xf numFmtId="0" fontId="115" fillId="0" borderId="28" xfId="0" applyNumberFormat="1" applyFont="1" applyBorder="1" applyAlignment="1">
      <alignment horizontal="center" vertical="center" wrapText="1"/>
    </xf>
    <xf numFmtId="0" fontId="94" fillId="0" borderId="6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56" xfId="0" applyFont="1" applyBorder="1" applyAlignment="1">
      <alignment horizontal="left" vertical="center"/>
    </xf>
    <xf numFmtId="0" fontId="0" fillId="0" borderId="56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2" fillId="34" borderId="45" xfId="0" applyFont="1" applyFill="1" applyBorder="1" applyAlignment="1">
      <alignment horizontal="center" vertical="center"/>
    </xf>
    <xf numFmtId="0" fontId="2" fillId="34" borderId="48" xfId="0" applyFont="1" applyFill="1" applyBorder="1" applyAlignment="1">
      <alignment horizontal="center" vertical="center"/>
    </xf>
    <xf numFmtId="0" fontId="2" fillId="34" borderId="47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%20CUADRO%20DE%20HORAS%202018%20ver%202.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_01_07"/>
      <sheetName val="Hoja4"/>
      <sheetName val="anexo_02_08"/>
      <sheetName val="anexo_03_09"/>
      <sheetName val="anexo_04_10"/>
      <sheetName val="anexo_05_11"/>
      <sheetName val="Hoja1"/>
      <sheetName val="nexus"/>
      <sheetName val="ACTA"/>
      <sheetName val="DATA"/>
      <sheetName val="PRINT"/>
      <sheetName val="LISTAS"/>
      <sheetName val="Hoja2"/>
    </sheetNames>
    <sheetDataSet>
      <sheetData sheetId="11">
        <row r="1">
          <cell r="K1" t="str">
            <v>Pública</v>
          </cell>
          <cell r="M1" t="str">
            <v>EBA</v>
          </cell>
        </row>
        <row r="2">
          <cell r="K2" t="str">
            <v>Púb. Priv.</v>
          </cell>
          <cell r="M2" t="str">
            <v>JEC</v>
          </cell>
          <cell r="AF2" t="str">
            <v>40003 ALTO SELVA ALEGRE</v>
          </cell>
        </row>
        <row r="3">
          <cell r="K3" t="str">
            <v>Privada</v>
          </cell>
          <cell r="M3" t="str">
            <v>JER</v>
          </cell>
          <cell r="AF3" t="str">
            <v>40009 SAN MARTIN DE PORRES</v>
          </cell>
        </row>
        <row r="4">
          <cell r="AF4" t="str">
            <v>40010 JULIO C.TELLO</v>
          </cell>
        </row>
        <row r="5">
          <cell r="AF5" t="str">
            <v>40024 MANUEL GONZALES PRADA</v>
          </cell>
        </row>
        <row r="6">
          <cell r="AF6" t="str">
            <v>40028 GUILLERMO MERCADO BARROSO</v>
          </cell>
        </row>
        <row r="7">
          <cell r="AF7" t="str">
            <v>40029 LUDWING VAN BEETHOVEN</v>
          </cell>
        </row>
        <row r="8">
          <cell r="AF8" t="str">
            <v>40033 SAN AGUSTIN DE HUNTER</v>
          </cell>
        </row>
        <row r="9">
          <cell r="AF9" t="str">
            <v>40038 JORGE BASADRE GROHMANN</v>
          </cell>
        </row>
        <row r="10">
          <cell r="AF10" t="str">
            <v>40043 NTRA.SRA.DE LA MEDALLA MILAGROSA</v>
          </cell>
        </row>
        <row r="11">
          <cell r="AF11" t="str">
            <v>40121 EVERARDO ZAPATA SANTILLANA</v>
          </cell>
        </row>
        <row r="12">
          <cell r="AF12" t="str">
            <v>40122 MANUEL SCORZA TORRES</v>
          </cell>
        </row>
        <row r="13">
          <cell r="AF13" t="str">
            <v>40127 SENOR DEL ESPIRITU SANTO</v>
          </cell>
        </row>
        <row r="14">
          <cell r="AF14" t="str">
            <v>40129 MANUEL VERAMENDI E HIDALGO</v>
          </cell>
        </row>
        <row r="15">
          <cell r="AF15" t="str">
            <v>40139 ANDRES AVELINO CACERES DORREGARAY</v>
          </cell>
        </row>
        <row r="16">
          <cell r="AF16" t="str">
            <v>40158 EL GRAN AMAUTA</v>
          </cell>
        </row>
        <row r="17">
          <cell r="AF17" t="str">
            <v>40159 EJERCITO AREQUIPA</v>
          </cell>
        </row>
        <row r="18">
          <cell r="AF18" t="str">
            <v>40160 OBDULIO BARRIGA VIZCARRA</v>
          </cell>
        </row>
        <row r="19">
          <cell r="AF19" t="str">
            <v>40161 MONSENOR JOSE L.DEL CARPIO</v>
          </cell>
        </row>
        <row r="20">
          <cell r="AF20" t="str">
            <v>40163 BENIGNO BALLON FARFAN</v>
          </cell>
        </row>
        <row r="21">
          <cell r="AF21" t="str">
            <v>40164 JOSE CARLOS MARIATEGUI</v>
          </cell>
        </row>
        <row r="22">
          <cell r="AF22" t="str">
            <v>40172</v>
          </cell>
        </row>
        <row r="23">
          <cell r="AF23" t="str">
            <v>40174 PAOLA FRASSINETTI</v>
          </cell>
        </row>
        <row r="24">
          <cell r="AF24" t="str">
            <v>40175 GRAN LIBERTADOR SIMON BOLIVAR</v>
          </cell>
        </row>
        <row r="25">
          <cell r="AF25" t="str">
            <v>40177 DIVINO CORAZON DE JESUS</v>
          </cell>
        </row>
        <row r="26">
          <cell r="AF26" t="str">
            <v>40178 VICTOR RAUL HAYA DE LA TORRE</v>
          </cell>
        </row>
        <row r="27">
          <cell r="AF27" t="str">
            <v>40185 SAN JUAN BAUTISTA DE JESUS</v>
          </cell>
        </row>
        <row r="28">
          <cell r="AF28" t="str">
            <v>40190 SANTISIMA VIRGEN DE CHAPI</v>
          </cell>
        </row>
        <row r="29">
          <cell r="AF29" t="str">
            <v>40193 FLORENTINO PORTUGAL</v>
          </cell>
        </row>
        <row r="30">
          <cell r="AF30" t="str">
            <v>40196 TEC.AGROPECUARIO ARTESANAL</v>
          </cell>
        </row>
        <row r="31">
          <cell r="AF31" t="str">
            <v>40197 FELIPE SANTIAGO SALAVERRY</v>
          </cell>
        </row>
        <row r="32">
          <cell r="AF32" t="str">
            <v>40200 REPUBLICA FEDERAL ALEMANA</v>
          </cell>
        </row>
        <row r="33">
          <cell r="AF33" t="str">
            <v>40204 NESTOR CACERES VELASQUEZ</v>
          </cell>
        </row>
        <row r="34">
          <cell r="AF34" t="str">
            <v>40205 MANUEL BENITO LINARES A.</v>
          </cell>
        </row>
        <row r="35">
          <cell r="AF35" t="str">
            <v>40208 PADRE FRANCOIS DELATTE</v>
          </cell>
        </row>
        <row r="36">
          <cell r="AF36" t="str">
            <v>40211 HEROES DEL PACIFICO</v>
          </cell>
        </row>
        <row r="37">
          <cell r="AF37" t="str">
            <v>40216</v>
          </cell>
        </row>
        <row r="38">
          <cell r="AF38" t="str">
            <v>40217 VIRGEN DE LA ASUNTA</v>
          </cell>
        </row>
        <row r="39">
          <cell r="AF39" t="str">
            <v>40220 HEROES DEL CENEPA</v>
          </cell>
        </row>
        <row r="40">
          <cell r="AF40" t="str">
            <v>40221 CORAZON DE JESUS</v>
          </cell>
        </row>
        <row r="41">
          <cell r="AF41" t="str">
            <v>40222 DIEGO THOMSON</v>
          </cell>
        </row>
        <row r="42">
          <cell r="AF42" t="str">
            <v>40256 CARLOS MANCHEGO RENDON</v>
          </cell>
        </row>
        <row r="43">
          <cell r="AF43" t="str">
            <v>40300 MIGUEL GRAU</v>
          </cell>
        </row>
        <row r="44">
          <cell r="AF44" t="str">
            <v>40315 JOSE MARIA ARGUEDAS</v>
          </cell>
        </row>
        <row r="45">
          <cell r="AF45" t="str">
            <v>40637 FERNANDO BELAUNDE TERRY</v>
          </cell>
        </row>
        <row r="46">
          <cell r="AF46" t="str">
            <v>41037 JOSE GALVEZ</v>
          </cell>
        </row>
        <row r="47">
          <cell r="AF47" t="str">
            <v>7 DE AGOSTO</v>
          </cell>
        </row>
        <row r="48">
          <cell r="AF48" t="str">
            <v>ALFRED BINET (TALENTOS)</v>
          </cell>
        </row>
        <row r="49">
          <cell r="AF49" t="str">
            <v>ANDREA VALDIVIESO DE MELGAR</v>
          </cell>
        </row>
        <row r="50">
          <cell r="AF50" t="str">
            <v>ANGEL FRANCISCO ALI GUILLEN</v>
          </cell>
        </row>
        <row r="51">
          <cell r="AF51" t="str">
            <v>CEBA - 40010 JULIO C.TELLO</v>
          </cell>
        </row>
        <row r="52">
          <cell r="AF52" t="str">
            <v>CEBA - 40024 MANUEL GONZALES PRADA</v>
          </cell>
        </row>
        <row r="53">
          <cell r="AF53" t="str">
            <v>CEBA - 40028 GUILLERMO MERCADO BARROSO</v>
          </cell>
        </row>
        <row r="54">
          <cell r="AF54" t="str">
            <v>CEBA - 40029 LUDWING VAN BEETHOVEN</v>
          </cell>
        </row>
        <row r="55">
          <cell r="AF55" t="str">
            <v>CEBA - 40129 MANUEL VERAMENDI E HIDALGO</v>
          </cell>
        </row>
        <row r="56">
          <cell r="AF56" t="str">
            <v>CEBA - 40144 AUGUSTO SALAZAR BONDY</v>
          </cell>
        </row>
        <row r="57">
          <cell r="AF57" t="str">
            <v>CEBA - 40158 EL GRAN AMAUTA</v>
          </cell>
        </row>
        <row r="58">
          <cell r="AF58" t="str">
            <v>CEBA - 40174 PAOLA FRASSINETTI</v>
          </cell>
        </row>
        <row r="59">
          <cell r="AF59" t="str">
            <v>CEBA - 40696 SANTA MARIA</v>
          </cell>
        </row>
        <row r="60">
          <cell r="AF60" t="str">
            <v>CEBA - 41037 JOSE GALVEZ</v>
          </cell>
        </row>
        <row r="61">
          <cell r="AF61" t="str">
            <v>CEBA - 41038 JOSE OLAYA BALANDRA</v>
          </cell>
        </row>
        <row r="62">
          <cell r="AF62" t="str">
            <v>CEBA - ANDRES AVELINO CACERES</v>
          </cell>
        </row>
        <row r="63">
          <cell r="AF63" t="str">
            <v>CEBA - G.U.E.MARIANO MELGAR VALDIVIESO</v>
          </cell>
        </row>
        <row r="64">
          <cell r="AF64" t="str">
            <v>CEBA - JOSE TEOBALDO PAREDES VALDEZ</v>
          </cell>
        </row>
        <row r="65">
          <cell r="AF65" t="str">
            <v>CEBA - JUAN PABLO VIZCARDO Y GUZMAN</v>
          </cell>
        </row>
        <row r="66">
          <cell r="AF66" t="str">
            <v>CEBA - RAFAEL LOAYZA GUEVARA</v>
          </cell>
        </row>
        <row r="67">
          <cell r="AF67" t="str">
            <v>CEBA SANTA ANNA</v>
          </cell>
        </row>
        <row r="68">
          <cell r="AF68" t="str">
            <v>CORAZON DE JESUS (CIRCA)</v>
          </cell>
        </row>
        <row r="69">
          <cell r="AF69" t="str">
            <v>DIVINA PROVIDENCIA (CIRCA)</v>
          </cell>
        </row>
        <row r="70">
          <cell r="AF70" t="str">
            <v>EL GRAN MAESTRO</v>
          </cell>
        </row>
        <row r="71">
          <cell r="AF71" t="str">
            <v>FRANCISCO JAVIER DE LUNA PIZARRO</v>
          </cell>
        </row>
        <row r="72">
          <cell r="AF72" t="str">
            <v>G.U.E.MARIANO MELGAR VALDIVIESO</v>
          </cell>
        </row>
        <row r="73">
          <cell r="AF73" t="str">
            <v>HIJOS DE DIOS-INPE-VARONES</v>
          </cell>
        </row>
        <row r="74">
          <cell r="AF74" t="str">
            <v>INMACULADA CONCEPCION</v>
          </cell>
        </row>
        <row r="75">
          <cell r="AF75" t="str">
            <v>JESUS NAZARENO</v>
          </cell>
        </row>
        <row r="76">
          <cell r="AF76" t="str">
            <v>JOSE TEOBALDO PAREDES VALDEZ</v>
          </cell>
        </row>
        <row r="77">
          <cell r="AF77" t="str">
            <v>JUAN PABLO VIZCARDO Y GUZMAN</v>
          </cell>
        </row>
        <row r="78">
          <cell r="AF78" t="str">
            <v>JUAN XXIII (CIRCA)</v>
          </cell>
        </row>
        <row r="79">
          <cell r="AF79" t="str">
            <v>LA CAMPINA</v>
          </cell>
        </row>
        <row r="80">
          <cell r="AF80" t="str">
            <v>LEONIDAS BERNEDO MALAGA</v>
          </cell>
        </row>
        <row r="81">
          <cell r="AF81" t="str">
            <v>LUZ DE ESPERANZA - INPE - MUJERES</v>
          </cell>
        </row>
        <row r="82">
          <cell r="AF82" t="str">
            <v>MARIA DE LA MERCED</v>
          </cell>
        </row>
        <row r="83">
          <cell r="AF83" t="str">
            <v>MARIA DEL REDENTOR</v>
          </cell>
        </row>
        <row r="84">
          <cell r="AF84" t="str">
            <v>NEPTALI VALDERRAMA AMPUERO</v>
          </cell>
        </row>
        <row r="85">
          <cell r="AF85" t="str">
            <v>NUESTRA SRA.DE COPACABANA (CIRCA)</v>
          </cell>
        </row>
        <row r="86">
          <cell r="AF86" t="str">
            <v>NUESTRA SRA.DE GUADALUPE (CIRCA)</v>
          </cell>
        </row>
        <row r="87">
          <cell r="AF87" t="str">
            <v>NUESTRA SRA.DE LOURDES (CIRCA)</v>
          </cell>
        </row>
        <row r="88">
          <cell r="AF88" t="str">
            <v>OF. DIOCESANA DE EDUCACIÓN CATOLICA DE AREQUIPA</v>
          </cell>
        </row>
        <row r="89">
          <cell r="AF89" t="str">
            <v>PADRE PEREZ DE GUERENU</v>
          </cell>
        </row>
        <row r="90">
          <cell r="AF90" t="str">
            <v>PAULO VI (CIRCA)</v>
          </cell>
        </row>
        <row r="91">
          <cell r="AF91" t="str">
            <v>PINTO TALAVERA</v>
          </cell>
        </row>
        <row r="92">
          <cell r="AF92" t="str">
            <v>PIO XII (CIRCA)</v>
          </cell>
        </row>
        <row r="93">
          <cell r="AF93" t="str">
            <v>RAFAEL LOAYZA GUEVARA</v>
          </cell>
        </row>
        <row r="94">
          <cell r="AF94" t="str">
            <v>SAN ANTONIO MARIA CLARET (CIRCA)</v>
          </cell>
        </row>
        <row r="95">
          <cell r="AF95" t="str">
            <v>SAN IGNACIO (CIRCA)</v>
          </cell>
        </row>
        <row r="96">
          <cell r="AF96" t="str">
            <v>SAN JOSE OBRERO (CIRCA)</v>
          </cell>
        </row>
        <row r="97">
          <cell r="AF97" t="str">
            <v>SAN LUIS GONZAGA (CIRCA)</v>
          </cell>
        </row>
        <row r="98">
          <cell r="AF98" t="str">
            <v>SAN MARTIN DE PORRES (CIRCA)</v>
          </cell>
        </row>
        <row r="99">
          <cell r="AF99" t="str">
            <v>SAN MARTIN DE SOCABAYA</v>
          </cell>
        </row>
        <row r="100">
          <cell r="AF100" t="str">
            <v>SAN PEDRO Y SAN PABLO (CIRCA)</v>
          </cell>
        </row>
        <row r="101">
          <cell r="AF101" t="str">
            <v>SANTA CLARA</v>
          </cell>
        </row>
        <row r="102">
          <cell r="AF102" t="str">
            <v>SANTA MARIA DE LA PAZ</v>
          </cell>
        </row>
        <row r="103">
          <cell r="AF103" t="str">
            <v>SANTA ROSA DE LIMA</v>
          </cell>
        </row>
        <row r="104">
          <cell r="AF104" t="str">
            <v>SANTA ROSA DE LIMA (CIRCA)</v>
          </cell>
        </row>
        <row r="105">
          <cell r="AF105" t="str">
            <v>SOR ANA (CIRCA)</v>
          </cell>
        </row>
        <row r="106">
          <cell r="AF106" t="str">
            <v>VIRGEN DE CHAPI (CIRCA)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8"/>
  <sheetViews>
    <sheetView zoomScale="80" zoomScaleNormal="80" zoomScalePageLayoutView="0" workbookViewId="0" topLeftCell="A13">
      <selection activeCell="T22" sqref="T22"/>
    </sheetView>
  </sheetViews>
  <sheetFormatPr defaultColWidth="4.28125" defaultRowHeight="12.75"/>
  <cols>
    <col min="1" max="1" width="3.57421875" style="0" customWidth="1"/>
    <col min="2" max="2" width="28.57421875" style="0" customWidth="1"/>
    <col min="3" max="3" width="2.7109375" style="0" customWidth="1"/>
    <col min="4" max="4" width="4.28125" style="0" customWidth="1"/>
    <col min="5" max="5" width="2.7109375" style="0" customWidth="1"/>
    <col min="6" max="6" width="6.8515625" style="0" customWidth="1"/>
    <col min="7" max="7" width="4.28125" style="2" customWidth="1"/>
    <col min="8" max="8" width="3.140625" style="2" customWidth="1"/>
    <col min="9" max="9" width="2.8515625" style="2" customWidth="1"/>
    <col min="10" max="10" width="4.28125" style="2" customWidth="1"/>
    <col min="11" max="11" width="7.8515625" style="2" customWidth="1"/>
    <col min="12" max="14" width="4.28125" style="0" customWidth="1"/>
    <col min="15" max="15" width="2.57421875" style="0" customWidth="1"/>
    <col min="16" max="16" width="6.140625" style="0" customWidth="1"/>
    <col min="17" max="17" width="3.7109375" style="0" customWidth="1"/>
    <col min="18" max="18" width="2.28125" style="0" customWidth="1"/>
    <col min="19" max="19" width="3.140625" style="0" customWidth="1"/>
    <col min="20" max="20" width="13.57421875" style="0" customWidth="1"/>
    <col min="21" max="21" width="7.57421875" style="103" customWidth="1"/>
    <col min="22" max="22" width="9.421875" style="103" customWidth="1"/>
    <col min="23" max="23" width="12.421875" style="103" customWidth="1"/>
    <col min="24" max="25" width="4.28125" style="0" customWidth="1"/>
    <col min="26" max="26" width="3.7109375" style="0" customWidth="1"/>
  </cols>
  <sheetData>
    <row r="1" spans="1:2" ht="12.75">
      <c r="A1" s="408"/>
      <c r="B1" s="1" t="s">
        <v>243</v>
      </c>
    </row>
    <row r="2" spans="1:21" ht="12.75">
      <c r="A2" s="408"/>
      <c r="B2" s="422" t="s">
        <v>242</v>
      </c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</row>
    <row r="3" spans="1:21" ht="12.75">
      <c r="A3" s="408"/>
      <c r="B3" s="424" t="s">
        <v>236</v>
      </c>
      <c r="C3" s="424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9" t="s">
        <v>237</v>
      </c>
      <c r="P3" s="420"/>
      <c r="Q3" s="420"/>
      <c r="R3" s="420"/>
      <c r="S3" s="421"/>
      <c r="T3" s="418"/>
      <c r="U3" s="418"/>
    </row>
    <row r="4" spans="1:21" ht="12.75">
      <c r="A4" s="408"/>
      <c r="B4" s="411" t="s">
        <v>238</v>
      </c>
      <c r="C4" s="412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23" t="s">
        <v>239</v>
      </c>
      <c r="P4" s="423"/>
      <c r="Q4" s="423"/>
      <c r="R4" s="423"/>
      <c r="S4" s="423"/>
      <c r="T4" s="418"/>
      <c r="U4" s="418"/>
    </row>
    <row r="5" spans="1:21" ht="12.75">
      <c r="A5" s="408"/>
      <c r="B5" s="411" t="s">
        <v>240</v>
      </c>
      <c r="C5" s="412"/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23" t="s">
        <v>241</v>
      </c>
      <c r="P5" s="423"/>
      <c r="Q5" s="423"/>
      <c r="R5" s="423"/>
      <c r="S5" s="423"/>
      <c r="T5" s="418"/>
      <c r="U5" s="418"/>
    </row>
    <row r="6" ht="12.75">
      <c r="A6" s="408"/>
    </row>
    <row r="7" spans="1:24" s="16" customFormat="1" ht="20.25">
      <c r="A7" s="86" t="s">
        <v>102</v>
      </c>
      <c r="B7" s="86"/>
      <c r="C7" s="86"/>
      <c r="D7" s="86"/>
      <c r="E7" s="86"/>
      <c r="F7" s="86"/>
      <c r="G7" s="275"/>
      <c r="H7" s="275"/>
      <c r="I7" s="275"/>
      <c r="J7" s="275"/>
      <c r="K7" s="275"/>
      <c r="L7" s="86"/>
      <c r="M7" s="86"/>
      <c r="N7" s="86"/>
      <c r="O7" s="86"/>
      <c r="P7" s="86"/>
      <c r="Q7" s="86"/>
      <c r="R7" s="86"/>
      <c r="S7" s="86"/>
      <c r="T7" s="86"/>
      <c r="U7" s="94"/>
      <c r="V7" s="94"/>
      <c r="W7" s="94"/>
      <c r="X7" s="86"/>
    </row>
    <row r="8" spans="1:24" s="16" customFormat="1" ht="18" customHeight="1">
      <c r="A8" s="474" t="s">
        <v>252</v>
      </c>
      <c r="B8" s="474"/>
      <c r="C8" s="474"/>
      <c r="D8" s="474"/>
      <c r="E8" s="474"/>
      <c r="F8" s="474"/>
      <c r="G8" s="474"/>
      <c r="H8" s="474"/>
      <c r="I8" s="474"/>
      <c r="J8" s="474"/>
      <c r="K8" s="474"/>
      <c r="L8" s="474"/>
      <c r="M8" s="474"/>
      <c r="N8" s="474"/>
      <c r="O8" s="474"/>
      <c r="P8" s="474"/>
      <c r="Q8" s="474"/>
      <c r="R8" s="474"/>
      <c r="S8" s="474"/>
      <c r="T8" s="94"/>
      <c r="U8" s="94"/>
      <c r="V8" s="94"/>
      <c r="W8" s="94"/>
      <c r="X8" s="86"/>
    </row>
    <row r="9" spans="1:24" s="16" customFormat="1" ht="8.25" customHeight="1">
      <c r="A9" s="94"/>
      <c r="B9" s="94"/>
      <c r="C9" s="94"/>
      <c r="D9" s="94"/>
      <c r="E9" s="94"/>
      <c r="F9" s="94"/>
      <c r="G9" s="276"/>
      <c r="H9" s="276"/>
      <c r="I9" s="276"/>
      <c r="J9" s="276"/>
      <c r="K9" s="276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86"/>
    </row>
    <row r="10" spans="3:16" ht="5.25" customHeight="1">
      <c r="C10" s="448" t="s">
        <v>3</v>
      </c>
      <c r="D10" s="449"/>
      <c r="E10" s="449"/>
      <c r="F10" s="449"/>
      <c r="G10" s="449"/>
      <c r="H10" s="449"/>
      <c r="I10" s="450"/>
      <c r="J10" s="454" t="s">
        <v>4</v>
      </c>
      <c r="K10" s="454" t="s">
        <v>5</v>
      </c>
      <c r="L10" s="462" t="s">
        <v>6</v>
      </c>
      <c r="M10" s="462" t="s">
        <v>7</v>
      </c>
      <c r="N10" s="462" t="s">
        <v>8</v>
      </c>
      <c r="O10" s="465" t="s">
        <v>9</v>
      </c>
      <c r="P10" s="465"/>
    </row>
    <row r="11" spans="3:23" ht="12.75">
      <c r="C11" s="451"/>
      <c r="D11" s="452"/>
      <c r="E11" s="452"/>
      <c r="F11" s="452"/>
      <c r="G11" s="452"/>
      <c r="H11" s="452"/>
      <c r="I11" s="453"/>
      <c r="J11" s="455"/>
      <c r="K11" s="464"/>
      <c r="L11" s="463"/>
      <c r="M11" s="463"/>
      <c r="N11" s="463"/>
      <c r="O11" s="465"/>
      <c r="P11" s="465"/>
      <c r="S11" s="102" t="s">
        <v>96</v>
      </c>
      <c r="T11" s="102"/>
      <c r="V11" s="104"/>
      <c r="W11" s="104"/>
    </row>
    <row r="12" spans="3:37" ht="12.75">
      <c r="C12" s="456" t="s">
        <v>0</v>
      </c>
      <c r="D12" s="457"/>
      <c r="E12" s="457"/>
      <c r="F12" s="457"/>
      <c r="G12" s="457"/>
      <c r="H12" s="457"/>
      <c r="I12" s="457"/>
      <c r="J12" s="277">
        <v>170</v>
      </c>
      <c r="K12" s="277">
        <v>170</v>
      </c>
      <c r="L12" s="98">
        <v>170</v>
      </c>
      <c r="M12" s="98">
        <v>165</v>
      </c>
      <c r="N12" s="98">
        <v>165</v>
      </c>
      <c r="O12" s="444">
        <f>SUM(J12:N12)</f>
        <v>840</v>
      </c>
      <c r="P12" s="444"/>
      <c r="S12" s="1" t="s">
        <v>104</v>
      </c>
      <c r="T12" s="89">
        <v>35</v>
      </c>
      <c r="U12" s="469" t="s">
        <v>97</v>
      </c>
      <c r="V12" s="469"/>
      <c r="W12" s="89"/>
      <c r="AB12" s="19"/>
      <c r="AC12" s="19"/>
      <c r="AD12" s="19"/>
      <c r="AE12" s="19"/>
      <c r="AF12" s="19"/>
      <c r="AG12" s="19"/>
      <c r="AH12" s="19"/>
      <c r="AI12" s="19"/>
      <c r="AJ12" s="19"/>
      <c r="AK12" s="19"/>
    </row>
    <row r="13" spans="3:37" ht="12.75">
      <c r="C13" s="456" t="s">
        <v>1</v>
      </c>
      <c r="D13" s="457"/>
      <c r="E13" s="457"/>
      <c r="F13" s="457"/>
      <c r="G13" s="457"/>
      <c r="H13" s="457"/>
      <c r="I13" s="458"/>
      <c r="J13" s="277">
        <v>5</v>
      </c>
      <c r="K13" s="277">
        <v>5</v>
      </c>
      <c r="L13" s="98">
        <v>5</v>
      </c>
      <c r="M13" s="98">
        <v>5</v>
      </c>
      <c r="N13" s="98">
        <v>5</v>
      </c>
      <c r="O13" s="444">
        <f>SUM(J13:N13)</f>
        <v>25</v>
      </c>
      <c r="P13" s="444"/>
      <c r="U13" s="89"/>
      <c r="V13" s="89"/>
      <c r="W13" s="89"/>
      <c r="AB13" s="19"/>
      <c r="AC13" s="19"/>
      <c r="AD13" s="19"/>
      <c r="AE13" s="19"/>
      <c r="AF13" s="19"/>
      <c r="AG13" s="19"/>
      <c r="AH13" s="19"/>
      <c r="AI13" s="19"/>
      <c r="AJ13" s="19"/>
      <c r="AK13" s="19"/>
    </row>
    <row r="14" spans="3:37" ht="12.75">
      <c r="C14" s="216" t="s">
        <v>2</v>
      </c>
      <c r="D14" s="14"/>
      <c r="E14" s="14"/>
      <c r="F14" s="14"/>
      <c r="G14" s="216"/>
      <c r="H14" s="216"/>
      <c r="I14" s="278"/>
      <c r="J14" s="279">
        <f>T12*J13</f>
        <v>175</v>
      </c>
      <c r="K14" s="279">
        <f>T12*K13</f>
        <v>175</v>
      </c>
      <c r="L14" s="51">
        <f>T12*L13</f>
        <v>175</v>
      </c>
      <c r="M14" s="51">
        <f>T12*M13</f>
        <v>175</v>
      </c>
      <c r="N14" s="51">
        <f>T12*N13</f>
        <v>175</v>
      </c>
      <c r="O14" s="443">
        <f>SUM(J14:N14)</f>
        <v>875</v>
      </c>
      <c r="P14" s="444"/>
      <c r="Q14" s="93" t="s">
        <v>101</v>
      </c>
      <c r="AB14" s="19"/>
      <c r="AC14" s="19"/>
      <c r="AD14" s="19"/>
      <c r="AE14" s="19"/>
      <c r="AF14" s="19"/>
      <c r="AG14" s="19"/>
      <c r="AH14" s="19"/>
      <c r="AI14" s="19"/>
      <c r="AJ14" s="19"/>
      <c r="AK14" s="19"/>
    </row>
    <row r="15" spans="3:37" ht="12.75">
      <c r="C15" s="456" t="s">
        <v>23</v>
      </c>
      <c r="D15" s="457"/>
      <c r="E15" s="457"/>
      <c r="F15" s="457"/>
      <c r="G15" s="457"/>
      <c r="H15" s="457"/>
      <c r="I15" s="458"/>
      <c r="J15" s="245">
        <f>J12/J13</f>
        <v>34</v>
      </c>
      <c r="K15" s="245">
        <f>K12/K13</f>
        <v>34</v>
      </c>
      <c r="L15" s="46">
        <f>L12/L13</f>
        <v>34</v>
      </c>
      <c r="M15" s="46">
        <f>M12/M13</f>
        <v>33</v>
      </c>
      <c r="N15" s="46">
        <f>N12/N13</f>
        <v>33</v>
      </c>
      <c r="O15" s="467">
        <f>AVERAGE(J15:N15)</f>
        <v>33.6</v>
      </c>
      <c r="P15" s="468"/>
      <c r="AB15" s="19"/>
      <c r="AC15" s="19"/>
      <c r="AD15" s="19"/>
      <c r="AE15" s="19"/>
      <c r="AF15" s="19"/>
      <c r="AG15" s="19"/>
      <c r="AH15" s="19"/>
      <c r="AI15" s="19"/>
      <c r="AJ15" s="19"/>
      <c r="AK15" s="19"/>
    </row>
    <row r="16" spans="28:37" ht="12.75">
      <c r="AB16" s="19"/>
      <c r="AC16" s="19"/>
      <c r="AD16" s="19"/>
      <c r="AE16" s="19"/>
      <c r="AF16" s="19"/>
      <c r="AG16" s="19"/>
      <c r="AH16" s="19"/>
      <c r="AI16" s="19"/>
      <c r="AJ16" s="19"/>
      <c r="AK16" s="19"/>
    </row>
    <row r="17" spans="1:37" s="16" customFormat="1" ht="20.25">
      <c r="A17" s="476" t="s">
        <v>62</v>
      </c>
      <c r="B17" s="476"/>
      <c r="C17" s="476"/>
      <c r="D17" s="476"/>
      <c r="E17" s="476"/>
      <c r="F17" s="476"/>
      <c r="G17" s="476"/>
      <c r="H17" s="476"/>
      <c r="I17" s="476"/>
      <c r="J17" s="476"/>
      <c r="K17" s="476"/>
      <c r="L17" s="476"/>
      <c r="M17" s="476"/>
      <c r="N17" s="476"/>
      <c r="O17" s="476"/>
      <c r="P17" s="476"/>
      <c r="Q17" s="476"/>
      <c r="R17" s="476"/>
      <c r="S17" s="476"/>
      <c r="T17" s="100"/>
      <c r="U17" s="100"/>
      <c r="V17" s="100"/>
      <c r="W17" s="100"/>
      <c r="AB17" s="19"/>
      <c r="AC17" s="19"/>
      <c r="AD17" s="19"/>
      <c r="AE17" s="19"/>
      <c r="AF17" s="19"/>
      <c r="AG17" s="19"/>
      <c r="AH17" s="19"/>
      <c r="AI17" s="19"/>
      <c r="AJ17" s="19"/>
      <c r="AK17" s="19"/>
    </row>
    <row r="18" spans="1:37" ht="12.75" customHeight="1">
      <c r="A18" s="440" t="s">
        <v>21</v>
      </c>
      <c r="B18" s="441" t="s">
        <v>24</v>
      </c>
      <c r="C18" s="446" t="s">
        <v>29</v>
      </c>
      <c r="D18" s="446"/>
      <c r="E18" s="446"/>
      <c r="F18" s="446"/>
      <c r="G18" s="446" t="s">
        <v>25</v>
      </c>
      <c r="H18" s="446"/>
      <c r="I18" s="446"/>
      <c r="J18" s="446"/>
      <c r="K18" s="446"/>
      <c r="L18" s="441" t="s">
        <v>26</v>
      </c>
      <c r="M18" s="441"/>
      <c r="N18" s="441"/>
      <c r="O18" s="441"/>
      <c r="P18" s="441" t="s">
        <v>27</v>
      </c>
      <c r="Q18" s="441"/>
      <c r="R18" s="441"/>
      <c r="S18" s="461"/>
      <c r="T18" s="446" t="s">
        <v>28</v>
      </c>
      <c r="U18" s="97"/>
      <c r="V18" s="97"/>
      <c r="W18" s="97"/>
      <c r="AB18" s="19"/>
      <c r="AC18" s="19"/>
      <c r="AD18" s="19"/>
      <c r="AE18" s="19"/>
      <c r="AF18" s="19"/>
      <c r="AG18" s="19"/>
      <c r="AH18" s="19"/>
      <c r="AI18" s="19"/>
      <c r="AJ18" s="19"/>
      <c r="AK18" s="19"/>
    </row>
    <row r="19" spans="1:37" ht="13.5" customHeight="1">
      <c r="A19" s="440"/>
      <c r="B19" s="441"/>
      <c r="C19" s="446"/>
      <c r="D19" s="446"/>
      <c r="E19" s="446"/>
      <c r="F19" s="446"/>
      <c r="G19" s="446"/>
      <c r="H19" s="446"/>
      <c r="I19" s="446"/>
      <c r="J19" s="446"/>
      <c r="K19" s="446"/>
      <c r="L19" s="466"/>
      <c r="M19" s="466"/>
      <c r="N19" s="466"/>
      <c r="O19" s="466"/>
      <c r="P19" s="441"/>
      <c r="Q19" s="441"/>
      <c r="R19" s="441"/>
      <c r="S19" s="461"/>
      <c r="T19" s="446"/>
      <c r="U19" s="97"/>
      <c r="V19" s="97"/>
      <c r="W19" s="97"/>
      <c r="AB19" s="19"/>
      <c r="AC19" s="19"/>
      <c r="AD19" s="19"/>
      <c r="AE19" s="19"/>
      <c r="AF19" s="19"/>
      <c r="AG19" s="19"/>
      <c r="AH19" s="19"/>
      <c r="AI19" s="19"/>
      <c r="AJ19" s="19"/>
      <c r="AK19" s="19"/>
    </row>
    <row r="20" spans="1:37" ht="12.75">
      <c r="A20" s="33">
        <v>1</v>
      </c>
      <c r="B20" s="213"/>
      <c r="C20" s="444" t="s">
        <v>61</v>
      </c>
      <c r="D20" s="445"/>
      <c r="E20" s="445"/>
      <c r="F20" s="445"/>
      <c r="G20" s="447" t="s">
        <v>31</v>
      </c>
      <c r="H20" s="447"/>
      <c r="I20" s="447"/>
      <c r="J20" s="447"/>
      <c r="K20" s="426"/>
      <c r="L20" s="428" t="s">
        <v>111</v>
      </c>
      <c r="M20" s="428"/>
      <c r="N20" s="428"/>
      <c r="O20" s="428"/>
      <c r="P20" s="459" t="s">
        <v>30</v>
      </c>
      <c r="Q20" s="445"/>
      <c r="R20" s="445"/>
      <c r="S20" s="460"/>
      <c r="T20" s="33"/>
      <c r="U20" s="97"/>
      <c r="V20" s="97"/>
      <c r="W20" s="97"/>
      <c r="AB20" s="19"/>
      <c r="AC20" s="19"/>
      <c r="AD20" s="19"/>
      <c r="AE20" s="19"/>
      <c r="AF20" s="19"/>
      <c r="AG20" s="19"/>
      <c r="AH20" s="19"/>
      <c r="AI20" s="19"/>
      <c r="AJ20" s="19"/>
      <c r="AK20" s="19"/>
    </row>
    <row r="21" spans="1:37" ht="12.75">
      <c r="A21" s="33">
        <v>2</v>
      </c>
      <c r="B21" s="214"/>
      <c r="C21" s="444" t="s">
        <v>61</v>
      </c>
      <c r="D21" s="445"/>
      <c r="E21" s="445"/>
      <c r="F21" s="445"/>
      <c r="G21" s="447" t="s">
        <v>31</v>
      </c>
      <c r="H21" s="447"/>
      <c r="I21" s="447"/>
      <c r="J21" s="447"/>
      <c r="K21" s="426"/>
      <c r="L21" s="428" t="s">
        <v>112</v>
      </c>
      <c r="M21" s="428"/>
      <c r="N21" s="428"/>
      <c r="O21" s="428"/>
      <c r="P21" s="459" t="s">
        <v>30</v>
      </c>
      <c r="Q21" s="445"/>
      <c r="R21" s="445"/>
      <c r="S21" s="460"/>
      <c r="T21" s="33"/>
      <c r="U21" s="52"/>
      <c r="V21" s="52"/>
      <c r="W21" s="97"/>
      <c r="AB21" s="19"/>
      <c r="AC21" s="19"/>
      <c r="AD21" s="19"/>
      <c r="AE21" s="19"/>
      <c r="AF21" s="19"/>
      <c r="AG21" s="19"/>
      <c r="AH21" s="19"/>
      <c r="AI21" s="19"/>
      <c r="AJ21" s="19"/>
      <c r="AK21" s="19"/>
    </row>
    <row r="22" spans="1:37" ht="12.75" customHeight="1">
      <c r="A22" s="33">
        <v>3</v>
      </c>
      <c r="B22" s="214"/>
      <c r="C22" s="444" t="s">
        <v>61</v>
      </c>
      <c r="D22" s="445"/>
      <c r="E22" s="445"/>
      <c r="F22" s="445"/>
      <c r="G22" s="426" t="s">
        <v>190</v>
      </c>
      <c r="H22" s="427"/>
      <c r="I22" s="427"/>
      <c r="J22" s="427"/>
      <c r="K22" s="427"/>
      <c r="L22" s="428" t="s">
        <v>116</v>
      </c>
      <c r="M22" s="428"/>
      <c r="N22" s="428"/>
      <c r="O22" s="428"/>
      <c r="P22" s="425" t="s">
        <v>227</v>
      </c>
      <c r="Q22" s="425"/>
      <c r="R22" s="425"/>
      <c r="S22" s="425"/>
      <c r="T22" s="98">
        <v>25</v>
      </c>
      <c r="U22" s="97"/>
      <c r="V22" s="97"/>
      <c r="AB22" s="19"/>
      <c r="AC22" s="19"/>
      <c r="AD22" s="19"/>
      <c r="AE22" s="19"/>
      <c r="AF22" s="19"/>
      <c r="AG22" s="19"/>
      <c r="AH22" s="19"/>
      <c r="AI22" s="19"/>
      <c r="AJ22" s="19"/>
      <c r="AK22" s="19"/>
    </row>
    <row r="23" spans="1:37" ht="12.75" customHeight="1">
      <c r="A23" s="33">
        <v>4</v>
      </c>
      <c r="B23" s="214"/>
      <c r="C23" s="444" t="s">
        <v>61</v>
      </c>
      <c r="D23" s="445"/>
      <c r="E23" s="445"/>
      <c r="F23" s="445"/>
      <c r="G23" s="426" t="s">
        <v>190</v>
      </c>
      <c r="H23" s="427"/>
      <c r="I23" s="427"/>
      <c r="J23" s="427"/>
      <c r="K23" s="427"/>
      <c r="L23" s="428" t="s">
        <v>114</v>
      </c>
      <c r="M23" s="428"/>
      <c r="N23" s="428"/>
      <c r="O23" s="428"/>
      <c r="P23" s="425" t="s">
        <v>227</v>
      </c>
      <c r="Q23" s="425"/>
      <c r="R23" s="425"/>
      <c r="S23" s="425"/>
      <c r="T23" s="98">
        <v>26</v>
      </c>
      <c r="U23" s="52"/>
      <c r="V23" s="52"/>
      <c r="AB23" s="19"/>
      <c r="AC23" s="19"/>
      <c r="AD23" s="19"/>
      <c r="AE23" s="19"/>
      <c r="AF23" s="19"/>
      <c r="AG23" s="19"/>
      <c r="AH23" s="19"/>
      <c r="AI23" s="19"/>
      <c r="AJ23" s="19"/>
      <c r="AK23" s="19"/>
    </row>
    <row r="24" spans="1:37" ht="12.75">
      <c r="A24" s="33">
        <v>5</v>
      </c>
      <c r="B24" s="214"/>
      <c r="C24" s="444" t="s">
        <v>61</v>
      </c>
      <c r="D24" s="445"/>
      <c r="E24" s="445"/>
      <c r="F24" s="445"/>
      <c r="G24" s="426" t="s">
        <v>190</v>
      </c>
      <c r="H24" s="427"/>
      <c r="I24" s="427"/>
      <c r="J24" s="427"/>
      <c r="K24" s="427"/>
      <c r="L24" s="428" t="s">
        <v>115</v>
      </c>
      <c r="M24" s="428"/>
      <c r="N24" s="428"/>
      <c r="O24" s="428"/>
      <c r="P24" s="425" t="s">
        <v>227</v>
      </c>
      <c r="Q24" s="425"/>
      <c r="R24" s="425"/>
      <c r="S24" s="425"/>
      <c r="T24" s="98">
        <v>24</v>
      </c>
      <c r="U24" s="97"/>
      <c r="V24" s="97"/>
      <c r="AB24" s="19"/>
      <c r="AC24" s="19"/>
      <c r="AD24" s="19"/>
      <c r="AE24" s="19"/>
      <c r="AF24" s="19"/>
      <c r="AG24" s="19"/>
      <c r="AH24" s="19"/>
      <c r="AI24" s="19"/>
      <c r="AJ24" s="19"/>
      <c r="AK24" s="19"/>
    </row>
    <row r="25" spans="1:25" s="22" customFormat="1" ht="12.75">
      <c r="A25" s="33">
        <v>6</v>
      </c>
      <c r="B25" s="214"/>
      <c r="C25" s="442" t="s">
        <v>61</v>
      </c>
      <c r="D25" s="425"/>
      <c r="E25" s="425"/>
      <c r="F25" s="443"/>
      <c r="G25" s="426" t="s">
        <v>190</v>
      </c>
      <c r="H25" s="427"/>
      <c r="I25" s="427"/>
      <c r="J25" s="427"/>
      <c r="K25" s="439"/>
      <c r="L25" s="433" t="s">
        <v>119</v>
      </c>
      <c r="M25" s="434"/>
      <c r="N25" s="434"/>
      <c r="O25" s="435"/>
      <c r="P25" s="425" t="s">
        <v>227</v>
      </c>
      <c r="Q25" s="425"/>
      <c r="R25" s="425"/>
      <c r="S25" s="425"/>
      <c r="T25" s="98">
        <v>25</v>
      </c>
      <c r="U25" s="264"/>
      <c r="Y25" s="88"/>
    </row>
    <row r="26" spans="1:22" ht="12.75">
      <c r="A26" s="33">
        <v>7</v>
      </c>
      <c r="B26" s="214"/>
      <c r="C26" s="442" t="s">
        <v>61</v>
      </c>
      <c r="D26" s="425"/>
      <c r="E26" s="425"/>
      <c r="F26" s="443"/>
      <c r="G26" s="426" t="s">
        <v>190</v>
      </c>
      <c r="H26" s="427"/>
      <c r="I26" s="427"/>
      <c r="J26" s="427"/>
      <c r="K26" s="439"/>
      <c r="L26" s="433" t="s">
        <v>117</v>
      </c>
      <c r="M26" s="434"/>
      <c r="N26" s="434"/>
      <c r="O26" s="435"/>
      <c r="P26" s="425" t="s">
        <v>227</v>
      </c>
      <c r="Q26" s="425"/>
      <c r="R26" s="425"/>
      <c r="S26" s="425"/>
      <c r="T26" s="98">
        <v>25</v>
      </c>
      <c r="U26" s="97"/>
      <c r="V26" s="97"/>
    </row>
    <row r="27" spans="1:39" ht="12.75">
      <c r="A27" s="33">
        <v>8</v>
      </c>
      <c r="B27" s="214"/>
      <c r="C27" s="442" t="s">
        <v>61</v>
      </c>
      <c r="D27" s="425"/>
      <c r="E27" s="425"/>
      <c r="F27" s="443"/>
      <c r="G27" s="426" t="s">
        <v>190</v>
      </c>
      <c r="H27" s="427"/>
      <c r="I27" s="427"/>
      <c r="J27" s="427"/>
      <c r="K27" s="439"/>
      <c r="L27" s="433" t="s">
        <v>120</v>
      </c>
      <c r="M27" s="434"/>
      <c r="N27" s="434"/>
      <c r="O27" s="435"/>
      <c r="P27" s="425" t="s">
        <v>227</v>
      </c>
      <c r="Q27" s="425"/>
      <c r="R27" s="425"/>
      <c r="S27" s="425"/>
      <c r="T27" s="98">
        <v>24</v>
      </c>
      <c r="U27" s="97"/>
      <c r="V27" s="52"/>
      <c r="AM27" s="19"/>
    </row>
    <row r="28" spans="1:21" s="19" customFormat="1" ht="12.75">
      <c r="A28" s="33">
        <v>9</v>
      </c>
      <c r="B28" s="214"/>
      <c r="C28" s="442" t="s">
        <v>61</v>
      </c>
      <c r="D28" s="425"/>
      <c r="E28" s="425"/>
      <c r="F28" s="443"/>
      <c r="G28" s="426" t="s">
        <v>190</v>
      </c>
      <c r="H28" s="427"/>
      <c r="I28" s="427"/>
      <c r="J28" s="427"/>
      <c r="K28" s="439"/>
      <c r="L28" s="433" t="s">
        <v>121</v>
      </c>
      <c r="M28" s="434"/>
      <c r="N28" s="434"/>
      <c r="O28" s="435"/>
      <c r="P28" s="425" t="s">
        <v>227</v>
      </c>
      <c r="Q28" s="425"/>
      <c r="R28" s="425"/>
      <c r="S28" s="425"/>
      <c r="T28" s="98">
        <v>25</v>
      </c>
      <c r="U28" s="97"/>
    </row>
    <row r="29" spans="1:21" s="19" customFormat="1" ht="12.75">
      <c r="A29" s="33">
        <v>10</v>
      </c>
      <c r="B29" s="214"/>
      <c r="C29" s="442" t="s">
        <v>61</v>
      </c>
      <c r="D29" s="425"/>
      <c r="E29" s="425"/>
      <c r="F29" s="443"/>
      <c r="G29" s="426" t="s">
        <v>190</v>
      </c>
      <c r="H29" s="427"/>
      <c r="I29" s="427"/>
      <c r="J29" s="427"/>
      <c r="K29" s="439"/>
      <c r="L29" s="433" t="s">
        <v>122</v>
      </c>
      <c r="M29" s="434"/>
      <c r="N29" s="434"/>
      <c r="O29" s="435"/>
      <c r="P29" s="425" t="s">
        <v>227</v>
      </c>
      <c r="Q29" s="425"/>
      <c r="R29" s="425"/>
      <c r="S29" s="425"/>
      <c r="T29" s="98">
        <v>26</v>
      </c>
      <c r="U29" s="97"/>
    </row>
    <row r="30" spans="1:21" s="19" customFormat="1" ht="12.75">
      <c r="A30" s="33">
        <v>11</v>
      </c>
      <c r="B30" s="214"/>
      <c r="C30" s="442" t="s">
        <v>61</v>
      </c>
      <c r="D30" s="425"/>
      <c r="E30" s="425"/>
      <c r="F30" s="443"/>
      <c r="G30" s="426" t="s">
        <v>190</v>
      </c>
      <c r="H30" s="427"/>
      <c r="I30" s="427"/>
      <c r="J30" s="427"/>
      <c r="K30" s="439"/>
      <c r="L30" s="433" t="s">
        <v>131</v>
      </c>
      <c r="M30" s="434"/>
      <c r="N30" s="434"/>
      <c r="O30" s="435"/>
      <c r="P30" s="425" t="s">
        <v>227</v>
      </c>
      <c r="Q30" s="425"/>
      <c r="R30" s="425"/>
      <c r="S30" s="425"/>
      <c r="T30" s="98">
        <v>25</v>
      </c>
      <c r="U30" s="97"/>
    </row>
    <row r="31" spans="1:21" s="19" customFormat="1" ht="12.75">
      <c r="A31" s="33">
        <v>12</v>
      </c>
      <c r="B31" s="214"/>
      <c r="C31" s="442" t="s">
        <v>61</v>
      </c>
      <c r="D31" s="425"/>
      <c r="E31" s="425"/>
      <c r="F31" s="443"/>
      <c r="G31" s="426" t="s">
        <v>190</v>
      </c>
      <c r="H31" s="427"/>
      <c r="I31" s="427"/>
      <c r="J31" s="427"/>
      <c r="K31" s="439"/>
      <c r="L31" s="433" t="s">
        <v>123</v>
      </c>
      <c r="M31" s="434"/>
      <c r="N31" s="434"/>
      <c r="O31" s="435"/>
      <c r="P31" s="425" t="s">
        <v>227</v>
      </c>
      <c r="Q31" s="425"/>
      <c r="R31" s="425"/>
      <c r="S31" s="425"/>
      <c r="T31" s="98">
        <v>25</v>
      </c>
      <c r="U31" s="97"/>
    </row>
    <row r="32" spans="1:21" s="19" customFormat="1" ht="12.75">
      <c r="A32" s="33">
        <v>13</v>
      </c>
      <c r="B32" s="214"/>
      <c r="C32" s="442" t="s">
        <v>61</v>
      </c>
      <c r="D32" s="425"/>
      <c r="E32" s="425"/>
      <c r="F32" s="443"/>
      <c r="G32" s="426" t="s">
        <v>190</v>
      </c>
      <c r="H32" s="427"/>
      <c r="I32" s="427"/>
      <c r="J32" s="427"/>
      <c r="K32" s="439"/>
      <c r="L32" s="433" t="s">
        <v>124</v>
      </c>
      <c r="M32" s="434"/>
      <c r="N32" s="434"/>
      <c r="O32" s="435"/>
      <c r="P32" s="425" t="s">
        <v>227</v>
      </c>
      <c r="Q32" s="425"/>
      <c r="R32" s="425"/>
      <c r="S32" s="425"/>
      <c r="T32" s="98">
        <v>24</v>
      </c>
      <c r="U32" s="97"/>
    </row>
    <row r="33" spans="1:21" s="19" customFormat="1" ht="12.75">
      <c r="A33" s="33">
        <v>14</v>
      </c>
      <c r="B33" s="214"/>
      <c r="C33" s="442" t="s">
        <v>61</v>
      </c>
      <c r="D33" s="425"/>
      <c r="E33" s="425"/>
      <c r="F33" s="443"/>
      <c r="G33" s="426" t="s">
        <v>190</v>
      </c>
      <c r="H33" s="427"/>
      <c r="I33" s="427"/>
      <c r="J33" s="427"/>
      <c r="K33" s="439"/>
      <c r="L33" s="433" t="s">
        <v>139</v>
      </c>
      <c r="M33" s="434"/>
      <c r="N33" s="434"/>
      <c r="O33" s="435"/>
      <c r="P33" s="425" t="s">
        <v>227</v>
      </c>
      <c r="Q33" s="425"/>
      <c r="R33" s="425"/>
      <c r="S33" s="425"/>
      <c r="T33" s="98">
        <v>26</v>
      </c>
      <c r="U33" s="97"/>
    </row>
    <row r="34" spans="1:21" s="19" customFormat="1" ht="12.75">
      <c r="A34" s="33">
        <v>15</v>
      </c>
      <c r="B34" s="214"/>
      <c r="C34" s="442" t="s">
        <v>61</v>
      </c>
      <c r="D34" s="425"/>
      <c r="E34" s="425"/>
      <c r="F34" s="443"/>
      <c r="G34" s="426" t="s">
        <v>190</v>
      </c>
      <c r="H34" s="427"/>
      <c r="I34" s="427"/>
      <c r="J34" s="427"/>
      <c r="K34" s="439"/>
      <c r="L34" s="433" t="s">
        <v>140</v>
      </c>
      <c r="M34" s="434"/>
      <c r="N34" s="434"/>
      <c r="O34" s="435"/>
      <c r="P34" s="425" t="s">
        <v>227</v>
      </c>
      <c r="Q34" s="425"/>
      <c r="R34" s="425"/>
      <c r="S34" s="425"/>
      <c r="T34" s="98">
        <v>26</v>
      </c>
      <c r="U34" s="97"/>
    </row>
    <row r="35" spans="1:21" s="19" customFormat="1" ht="12.75">
      <c r="A35" s="33">
        <v>16</v>
      </c>
      <c r="B35" s="214"/>
      <c r="C35" s="442" t="s">
        <v>61</v>
      </c>
      <c r="D35" s="425"/>
      <c r="E35" s="425"/>
      <c r="F35" s="443"/>
      <c r="G35" s="426" t="s">
        <v>190</v>
      </c>
      <c r="H35" s="427"/>
      <c r="I35" s="427"/>
      <c r="J35" s="427"/>
      <c r="K35" s="439"/>
      <c r="L35" s="433" t="s">
        <v>142</v>
      </c>
      <c r="M35" s="434"/>
      <c r="N35" s="434"/>
      <c r="O35" s="435"/>
      <c r="P35" s="425" t="s">
        <v>227</v>
      </c>
      <c r="Q35" s="425"/>
      <c r="R35" s="425"/>
      <c r="S35" s="425"/>
      <c r="T35" s="98">
        <v>24</v>
      </c>
      <c r="U35" s="97"/>
    </row>
    <row r="36" spans="1:21" s="19" customFormat="1" ht="12.75">
      <c r="A36" s="33">
        <v>17</v>
      </c>
      <c r="B36" s="214"/>
      <c r="C36" s="442" t="s">
        <v>61</v>
      </c>
      <c r="D36" s="425"/>
      <c r="E36" s="425"/>
      <c r="F36" s="443"/>
      <c r="G36" s="426" t="s">
        <v>190</v>
      </c>
      <c r="H36" s="427"/>
      <c r="I36" s="427"/>
      <c r="J36" s="427"/>
      <c r="K36" s="439"/>
      <c r="L36" s="433" t="s">
        <v>144</v>
      </c>
      <c r="M36" s="434"/>
      <c r="N36" s="434"/>
      <c r="O36" s="435"/>
      <c r="P36" s="425" t="s">
        <v>227</v>
      </c>
      <c r="Q36" s="425"/>
      <c r="R36" s="425"/>
      <c r="S36" s="425"/>
      <c r="T36" s="98">
        <v>24</v>
      </c>
      <c r="U36" s="97"/>
    </row>
    <row r="37" spans="1:21" s="19" customFormat="1" ht="12.75">
      <c r="A37" s="33">
        <v>18</v>
      </c>
      <c r="B37" s="214"/>
      <c r="C37" s="442" t="s">
        <v>61</v>
      </c>
      <c r="D37" s="425"/>
      <c r="E37" s="425"/>
      <c r="F37" s="443"/>
      <c r="G37" s="426" t="s">
        <v>190</v>
      </c>
      <c r="H37" s="427"/>
      <c r="I37" s="427"/>
      <c r="J37" s="427"/>
      <c r="K37" s="439"/>
      <c r="L37" s="433" t="s">
        <v>136</v>
      </c>
      <c r="M37" s="434"/>
      <c r="N37" s="434"/>
      <c r="O37" s="435"/>
      <c r="P37" s="425" t="s">
        <v>227</v>
      </c>
      <c r="Q37" s="425"/>
      <c r="R37" s="425"/>
      <c r="S37" s="425"/>
      <c r="T37" s="98">
        <v>26</v>
      </c>
      <c r="U37" s="97"/>
    </row>
    <row r="38" spans="1:21" s="19" customFormat="1" ht="12.75">
      <c r="A38" s="33">
        <v>19</v>
      </c>
      <c r="B38" s="214"/>
      <c r="C38" s="442" t="s">
        <v>61</v>
      </c>
      <c r="D38" s="425"/>
      <c r="E38" s="425"/>
      <c r="F38" s="443"/>
      <c r="G38" s="426" t="s">
        <v>190</v>
      </c>
      <c r="H38" s="427"/>
      <c r="I38" s="427"/>
      <c r="J38" s="427"/>
      <c r="K38" s="439"/>
      <c r="L38" s="433" t="s">
        <v>125</v>
      </c>
      <c r="M38" s="434"/>
      <c r="N38" s="434"/>
      <c r="O38" s="435"/>
      <c r="P38" s="425" t="s">
        <v>227</v>
      </c>
      <c r="Q38" s="425"/>
      <c r="R38" s="425"/>
      <c r="S38" s="425"/>
      <c r="T38" s="98">
        <v>24</v>
      </c>
      <c r="U38" s="97"/>
    </row>
    <row r="39" spans="1:21" s="19" customFormat="1" ht="12.75">
      <c r="A39" s="33">
        <v>20</v>
      </c>
      <c r="B39" s="214"/>
      <c r="C39" s="442" t="s">
        <v>61</v>
      </c>
      <c r="D39" s="425"/>
      <c r="E39" s="425"/>
      <c r="F39" s="443"/>
      <c r="G39" s="426" t="s">
        <v>190</v>
      </c>
      <c r="H39" s="427"/>
      <c r="I39" s="427"/>
      <c r="J39" s="427"/>
      <c r="K39" s="439"/>
      <c r="L39" s="433" t="s">
        <v>130</v>
      </c>
      <c r="M39" s="434"/>
      <c r="N39" s="434"/>
      <c r="O39" s="435"/>
      <c r="P39" s="425" t="s">
        <v>227</v>
      </c>
      <c r="Q39" s="425"/>
      <c r="R39" s="425"/>
      <c r="S39" s="425"/>
      <c r="T39" s="98">
        <v>26</v>
      </c>
      <c r="U39" s="52"/>
    </row>
    <row r="40" spans="1:21" s="19" customFormat="1" ht="12.75">
      <c r="A40" s="33">
        <v>21</v>
      </c>
      <c r="B40" s="214"/>
      <c r="C40" s="442" t="s">
        <v>61</v>
      </c>
      <c r="D40" s="425"/>
      <c r="E40" s="425"/>
      <c r="F40" s="443"/>
      <c r="G40" s="426" t="s">
        <v>190</v>
      </c>
      <c r="H40" s="427"/>
      <c r="I40" s="427"/>
      <c r="J40" s="427"/>
      <c r="K40" s="439"/>
      <c r="L40" s="433" t="s">
        <v>126</v>
      </c>
      <c r="M40" s="434"/>
      <c r="N40" s="434"/>
      <c r="O40" s="435"/>
      <c r="P40" s="425" t="s">
        <v>227</v>
      </c>
      <c r="Q40" s="425"/>
      <c r="R40" s="425"/>
      <c r="S40" s="425"/>
      <c r="T40" s="98">
        <v>24</v>
      </c>
      <c r="U40" s="52"/>
    </row>
    <row r="41" spans="1:21" s="19" customFormat="1" ht="12.75">
      <c r="A41" s="33">
        <v>22</v>
      </c>
      <c r="B41" s="214"/>
      <c r="C41" s="442" t="s">
        <v>61</v>
      </c>
      <c r="D41" s="425"/>
      <c r="E41" s="425"/>
      <c r="F41" s="443"/>
      <c r="G41" s="426" t="s">
        <v>190</v>
      </c>
      <c r="H41" s="427"/>
      <c r="I41" s="427"/>
      <c r="J41" s="427"/>
      <c r="K41" s="439"/>
      <c r="L41" s="433" t="s">
        <v>132</v>
      </c>
      <c r="M41" s="434"/>
      <c r="N41" s="434"/>
      <c r="O41" s="435"/>
      <c r="P41" s="425" t="s">
        <v>227</v>
      </c>
      <c r="Q41" s="425"/>
      <c r="R41" s="425"/>
      <c r="S41" s="425"/>
      <c r="T41" s="98">
        <v>25</v>
      </c>
      <c r="U41" s="52"/>
    </row>
    <row r="42" spans="1:21" s="19" customFormat="1" ht="12.75">
      <c r="A42" s="33">
        <v>23</v>
      </c>
      <c r="B42" s="214"/>
      <c r="C42" s="442" t="s">
        <v>61</v>
      </c>
      <c r="D42" s="425"/>
      <c r="E42" s="425"/>
      <c r="F42" s="443"/>
      <c r="G42" s="426" t="s">
        <v>190</v>
      </c>
      <c r="H42" s="427"/>
      <c r="I42" s="427"/>
      <c r="J42" s="427"/>
      <c r="K42" s="439"/>
      <c r="L42" s="433" t="s">
        <v>135</v>
      </c>
      <c r="M42" s="434"/>
      <c r="N42" s="434"/>
      <c r="O42" s="435"/>
      <c r="P42" s="425" t="s">
        <v>227</v>
      </c>
      <c r="Q42" s="425"/>
      <c r="R42" s="425"/>
      <c r="S42" s="425"/>
      <c r="T42" s="98">
        <v>24</v>
      </c>
      <c r="U42" s="52"/>
    </row>
    <row r="43" spans="1:21" s="19" customFormat="1" ht="12.75">
      <c r="A43" s="33">
        <v>24</v>
      </c>
      <c r="B43" s="214"/>
      <c r="C43" s="442" t="s">
        <v>61</v>
      </c>
      <c r="D43" s="425"/>
      <c r="E43" s="425"/>
      <c r="F43" s="443"/>
      <c r="G43" s="426" t="s">
        <v>190</v>
      </c>
      <c r="H43" s="427"/>
      <c r="I43" s="427"/>
      <c r="J43" s="427"/>
      <c r="K43" s="439"/>
      <c r="L43" s="433" t="s">
        <v>138</v>
      </c>
      <c r="M43" s="434"/>
      <c r="N43" s="434"/>
      <c r="O43" s="435"/>
      <c r="P43" s="425" t="s">
        <v>227</v>
      </c>
      <c r="Q43" s="425"/>
      <c r="R43" s="425"/>
      <c r="S43" s="425"/>
      <c r="T43" s="98">
        <v>24</v>
      </c>
      <c r="U43" s="52"/>
    </row>
    <row r="44" spans="1:21" s="19" customFormat="1" ht="12.75">
      <c r="A44" s="33">
        <v>25</v>
      </c>
      <c r="B44" s="214"/>
      <c r="C44" s="442" t="s">
        <v>61</v>
      </c>
      <c r="D44" s="425"/>
      <c r="E44" s="425"/>
      <c r="F44" s="443"/>
      <c r="G44" s="426" t="s">
        <v>190</v>
      </c>
      <c r="H44" s="427"/>
      <c r="I44" s="427"/>
      <c r="J44" s="427"/>
      <c r="K44" s="439"/>
      <c r="L44" s="433" t="s">
        <v>127</v>
      </c>
      <c r="M44" s="434"/>
      <c r="N44" s="434"/>
      <c r="O44" s="435"/>
      <c r="P44" s="425" t="s">
        <v>227</v>
      </c>
      <c r="Q44" s="425"/>
      <c r="R44" s="425"/>
      <c r="S44" s="425"/>
      <c r="T44" s="98">
        <v>26</v>
      </c>
      <c r="U44" s="52"/>
    </row>
    <row r="45" spans="1:21" s="19" customFormat="1" ht="12.75">
      <c r="A45" s="33">
        <v>26</v>
      </c>
      <c r="B45" s="214"/>
      <c r="C45" s="442" t="s">
        <v>61</v>
      </c>
      <c r="D45" s="425"/>
      <c r="E45" s="425"/>
      <c r="F45" s="443"/>
      <c r="G45" s="426" t="s">
        <v>190</v>
      </c>
      <c r="H45" s="427"/>
      <c r="I45" s="427"/>
      <c r="J45" s="427"/>
      <c r="K45" s="439"/>
      <c r="L45" s="433" t="s">
        <v>128</v>
      </c>
      <c r="M45" s="434"/>
      <c r="N45" s="434"/>
      <c r="O45" s="435"/>
      <c r="P45" s="425" t="s">
        <v>227</v>
      </c>
      <c r="Q45" s="425"/>
      <c r="R45" s="425"/>
      <c r="S45" s="425"/>
      <c r="T45" s="98">
        <v>25</v>
      </c>
      <c r="U45" s="52"/>
    </row>
    <row r="46" spans="1:21" s="19" customFormat="1" ht="12.75">
      <c r="A46" s="33">
        <v>27</v>
      </c>
      <c r="B46" s="214"/>
      <c r="C46" s="442" t="s">
        <v>61</v>
      </c>
      <c r="D46" s="425"/>
      <c r="E46" s="425"/>
      <c r="F46" s="443"/>
      <c r="G46" s="426" t="s">
        <v>190</v>
      </c>
      <c r="H46" s="427"/>
      <c r="I46" s="427"/>
      <c r="J46" s="427"/>
      <c r="K46" s="439"/>
      <c r="L46" s="433" t="s">
        <v>134</v>
      </c>
      <c r="M46" s="434"/>
      <c r="N46" s="434"/>
      <c r="O46" s="435"/>
      <c r="P46" s="425" t="s">
        <v>227</v>
      </c>
      <c r="Q46" s="425"/>
      <c r="R46" s="425"/>
      <c r="S46" s="425"/>
      <c r="T46" s="98">
        <v>26</v>
      </c>
      <c r="U46" s="52"/>
    </row>
    <row r="47" spans="1:21" s="19" customFormat="1" ht="12.75">
      <c r="A47" s="33">
        <v>28</v>
      </c>
      <c r="B47" s="214"/>
      <c r="C47" s="442" t="s">
        <v>61</v>
      </c>
      <c r="D47" s="425"/>
      <c r="E47" s="425"/>
      <c r="F47" s="443"/>
      <c r="G47" s="426" t="s">
        <v>190</v>
      </c>
      <c r="H47" s="427"/>
      <c r="I47" s="427"/>
      <c r="J47" s="427"/>
      <c r="K47" s="439"/>
      <c r="L47" s="433" t="s">
        <v>133</v>
      </c>
      <c r="M47" s="434"/>
      <c r="N47" s="434"/>
      <c r="O47" s="435"/>
      <c r="P47" s="425" t="s">
        <v>227</v>
      </c>
      <c r="Q47" s="425"/>
      <c r="R47" s="425"/>
      <c r="S47" s="425"/>
      <c r="T47" s="98">
        <v>24</v>
      </c>
      <c r="U47" s="52"/>
    </row>
    <row r="48" spans="1:21" s="19" customFormat="1" ht="12.75">
      <c r="A48" s="33">
        <v>29</v>
      </c>
      <c r="B48" s="214"/>
      <c r="C48" s="442" t="s">
        <v>61</v>
      </c>
      <c r="D48" s="425"/>
      <c r="E48" s="425"/>
      <c r="F48" s="443"/>
      <c r="G48" s="426" t="s">
        <v>190</v>
      </c>
      <c r="H48" s="427"/>
      <c r="I48" s="427"/>
      <c r="J48" s="427"/>
      <c r="K48" s="439"/>
      <c r="L48" s="433" t="s">
        <v>137</v>
      </c>
      <c r="M48" s="434"/>
      <c r="N48" s="434"/>
      <c r="O48" s="435"/>
      <c r="P48" s="425" t="s">
        <v>227</v>
      </c>
      <c r="Q48" s="425"/>
      <c r="R48" s="425"/>
      <c r="S48" s="425"/>
      <c r="T48" s="98">
        <v>25</v>
      </c>
      <c r="U48" s="52"/>
    </row>
    <row r="49" spans="1:21" s="19" customFormat="1" ht="12.75">
      <c r="A49" s="33">
        <v>30</v>
      </c>
      <c r="B49" s="214"/>
      <c r="C49" s="442" t="s">
        <v>61</v>
      </c>
      <c r="D49" s="425"/>
      <c r="E49" s="425"/>
      <c r="F49" s="443"/>
      <c r="G49" s="426" t="s">
        <v>190</v>
      </c>
      <c r="H49" s="427"/>
      <c r="I49" s="427"/>
      <c r="J49" s="427"/>
      <c r="K49" s="439"/>
      <c r="L49" s="433" t="s">
        <v>129</v>
      </c>
      <c r="M49" s="434"/>
      <c r="N49" s="434"/>
      <c r="O49" s="435"/>
      <c r="P49" s="425" t="s">
        <v>227</v>
      </c>
      <c r="Q49" s="425"/>
      <c r="R49" s="425"/>
      <c r="S49" s="425"/>
      <c r="T49" s="98">
        <v>24</v>
      </c>
      <c r="U49" s="52"/>
    </row>
    <row r="50" spans="1:21" s="19" customFormat="1" ht="12.75">
      <c r="A50" s="33">
        <v>31</v>
      </c>
      <c r="B50" s="214"/>
      <c r="C50" s="442" t="s">
        <v>61</v>
      </c>
      <c r="D50" s="425"/>
      <c r="E50" s="425"/>
      <c r="F50" s="443"/>
      <c r="G50" s="426" t="s">
        <v>190</v>
      </c>
      <c r="H50" s="427"/>
      <c r="I50" s="427"/>
      <c r="J50" s="427"/>
      <c r="K50" s="439"/>
      <c r="L50" s="436" t="s">
        <v>150</v>
      </c>
      <c r="M50" s="437"/>
      <c r="N50" s="437"/>
      <c r="O50" s="438"/>
      <c r="P50" s="425" t="s">
        <v>227</v>
      </c>
      <c r="Q50" s="425"/>
      <c r="R50" s="425"/>
      <c r="S50" s="425"/>
      <c r="T50" s="98">
        <v>24</v>
      </c>
      <c r="U50" s="52"/>
    </row>
    <row r="51" spans="1:21" s="19" customFormat="1" ht="12.75">
      <c r="A51" s="33">
        <v>32</v>
      </c>
      <c r="B51" s="214"/>
      <c r="C51" s="442" t="s">
        <v>61</v>
      </c>
      <c r="D51" s="425"/>
      <c r="E51" s="425"/>
      <c r="F51" s="443"/>
      <c r="G51" s="426" t="s">
        <v>190</v>
      </c>
      <c r="H51" s="427"/>
      <c r="I51" s="427"/>
      <c r="J51" s="427"/>
      <c r="K51" s="439"/>
      <c r="L51" s="433" t="s">
        <v>147</v>
      </c>
      <c r="M51" s="434"/>
      <c r="N51" s="434"/>
      <c r="O51" s="435"/>
      <c r="P51" s="425" t="s">
        <v>227</v>
      </c>
      <c r="Q51" s="425"/>
      <c r="R51" s="425"/>
      <c r="S51" s="425"/>
      <c r="T51" s="98">
        <v>25</v>
      </c>
      <c r="U51" s="52"/>
    </row>
    <row r="52" spans="1:21" s="19" customFormat="1" ht="12.75">
      <c r="A52" s="33">
        <v>33</v>
      </c>
      <c r="B52" s="214"/>
      <c r="C52" s="444" t="s">
        <v>61</v>
      </c>
      <c r="D52" s="445"/>
      <c r="E52" s="445"/>
      <c r="F52" s="445"/>
      <c r="G52" s="426" t="s">
        <v>190</v>
      </c>
      <c r="H52" s="427"/>
      <c r="I52" s="427"/>
      <c r="J52" s="427"/>
      <c r="K52" s="427"/>
      <c r="L52" s="428" t="s">
        <v>145</v>
      </c>
      <c r="M52" s="428"/>
      <c r="N52" s="428"/>
      <c r="O52" s="428"/>
      <c r="P52" s="425" t="s">
        <v>227</v>
      </c>
      <c r="Q52" s="425"/>
      <c r="R52" s="425"/>
      <c r="S52" s="425"/>
      <c r="T52" s="98">
        <v>26</v>
      </c>
      <c r="U52" s="52"/>
    </row>
    <row r="53" spans="1:21" s="19" customFormat="1" ht="12.75">
      <c r="A53" s="33"/>
      <c r="B53" s="215"/>
      <c r="C53" s="492" t="s">
        <v>61</v>
      </c>
      <c r="D53" s="493"/>
      <c r="E53" s="493"/>
      <c r="F53" s="493"/>
      <c r="G53" s="431" t="s">
        <v>190</v>
      </c>
      <c r="H53" s="432"/>
      <c r="I53" s="432"/>
      <c r="J53" s="432"/>
      <c r="K53" s="432"/>
      <c r="L53" s="430" t="s">
        <v>146</v>
      </c>
      <c r="M53" s="430"/>
      <c r="N53" s="430"/>
      <c r="O53" s="430"/>
      <c r="P53" s="425" t="s">
        <v>227</v>
      </c>
      <c r="Q53" s="425"/>
      <c r="R53" s="425"/>
      <c r="S53" s="425"/>
      <c r="T53" s="98">
        <v>25</v>
      </c>
      <c r="U53" s="52"/>
    </row>
    <row r="54" spans="1:21" s="366" customFormat="1" ht="12.75">
      <c r="A54" s="271">
        <v>34</v>
      </c>
      <c r="B54" s="413"/>
      <c r="C54" s="495" t="s">
        <v>61</v>
      </c>
      <c r="D54" s="496"/>
      <c r="E54" s="496"/>
      <c r="F54" s="496"/>
      <c r="G54" s="471" t="s">
        <v>190</v>
      </c>
      <c r="H54" s="472"/>
      <c r="I54" s="472"/>
      <c r="J54" s="472"/>
      <c r="K54" s="472"/>
      <c r="L54" s="494" t="s">
        <v>141</v>
      </c>
      <c r="M54" s="494"/>
      <c r="N54" s="494"/>
      <c r="O54" s="494"/>
      <c r="P54" s="429" t="s">
        <v>227</v>
      </c>
      <c r="Q54" s="429"/>
      <c r="R54" s="429"/>
      <c r="S54" s="429"/>
      <c r="T54" s="271" t="s">
        <v>196</v>
      </c>
      <c r="U54" s="414"/>
    </row>
    <row r="55" spans="1:21" s="19" customFormat="1" ht="12.75">
      <c r="A55" s="33">
        <v>35</v>
      </c>
      <c r="B55" s="215"/>
      <c r="C55" s="492" t="s">
        <v>61</v>
      </c>
      <c r="D55" s="493"/>
      <c r="E55" s="493"/>
      <c r="F55" s="493"/>
      <c r="G55" s="431" t="s">
        <v>190</v>
      </c>
      <c r="H55" s="432"/>
      <c r="I55" s="432"/>
      <c r="J55" s="432"/>
      <c r="K55" s="432"/>
      <c r="L55" s="430" t="s">
        <v>113</v>
      </c>
      <c r="M55" s="430"/>
      <c r="N55" s="430"/>
      <c r="O55" s="430"/>
      <c r="P55" s="425" t="s">
        <v>227</v>
      </c>
      <c r="Q55" s="425"/>
      <c r="R55" s="425"/>
      <c r="S55" s="425"/>
      <c r="T55" s="31">
        <v>26</v>
      </c>
      <c r="U55" s="52"/>
    </row>
    <row r="56" spans="1:22" s="19" customFormat="1" ht="17.25" customHeight="1">
      <c r="A56" s="33">
        <v>36</v>
      </c>
      <c r="B56" s="214"/>
      <c r="C56" s="444" t="s">
        <v>61</v>
      </c>
      <c r="D56" s="445"/>
      <c r="E56" s="445"/>
      <c r="F56" s="445"/>
      <c r="G56" s="426" t="s">
        <v>190</v>
      </c>
      <c r="H56" s="427"/>
      <c r="I56" s="427"/>
      <c r="J56" s="427"/>
      <c r="K56" s="427"/>
      <c r="L56" s="428" t="s">
        <v>118</v>
      </c>
      <c r="M56" s="428"/>
      <c r="N56" s="428"/>
      <c r="O56" s="428"/>
      <c r="P56" s="425" t="s">
        <v>227</v>
      </c>
      <c r="Q56" s="425"/>
      <c r="R56" s="425"/>
      <c r="S56" s="425"/>
      <c r="T56" s="303">
        <v>0</v>
      </c>
      <c r="U56" s="52"/>
      <c r="V56" s="97"/>
    </row>
    <row r="57" spans="1:22" s="19" customFormat="1" ht="15" customHeight="1">
      <c r="A57" s="33">
        <v>37</v>
      </c>
      <c r="B57" s="214"/>
      <c r="C57" s="444" t="s">
        <v>61</v>
      </c>
      <c r="D57" s="445"/>
      <c r="E57" s="445"/>
      <c r="F57" s="445"/>
      <c r="G57" s="426" t="s">
        <v>190</v>
      </c>
      <c r="H57" s="427"/>
      <c r="I57" s="427"/>
      <c r="J57" s="427"/>
      <c r="K57" s="427"/>
      <c r="L57" s="428" t="s">
        <v>143</v>
      </c>
      <c r="M57" s="428"/>
      <c r="N57" s="428"/>
      <c r="O57" s="428"/>
      <c r="P57" s="425" t="s">
        <v>227</v>
      </c>
      <c r="Q57" s="425"/>
      <c r="R57" s="425"/>
      <c r="S57" s="425"/>
      <c r="T57" s="303">
        <v>0</v>
      </c>
      <c r="U57" s="52"/>
      <c r="V57" s="52"/>
    </row>
    <row r="58" s="19" customFormat="1" ht="21.75" customHeight="1">
      <c r="U58" s="52"/>
    </row>
    <row r="59" spans="1:23" ht="12.75">
      <c r="A59" s="491" t="s">
        <v>9</v>
      </c>
      <c r="B59" s="482"/>
      <c r="C59" s="482"/>
      <c r="D59" s="482"/>
      <c r="E59" s="482"/>
      <c r="F59" s="482"/>
      <c r="G59" s="482"/>
      <c r="H59" s="482"/>
      <c r="I59" s="482"/>
      <c r="J59" s="482"/>
      <c r="K59" s="483"/>
      <c r="L59" s="490"/>
      <c r="M59" s="490"/>
      <c r="N59" s="490"/>
      <c r="O59" s="490"/>
      <c r="P59" s="440"/>
      <c r="Q59" s="440"/>
      <c r="R59" s="440"/>
      <c r="S59" s="473"/>
      <c r="T59" s="242">
        <f>SUM(T20:T57)</f>
        <v>823</v>
      </c>
      <c r="U59" s="97"/>
      <c r="V59" s="97"/>
      <c r="W59" s="97"/>
    </row>
    <row r="60" spans="1:39" ht="18.75" customHeight="1">
      <c r="A60" s="13"/>
      <c r="B60" s="13"/>
      <c r="C60" s="13"/>
      <c r="D60" s="13"/>
      <c r="E60" s="13"/>
      <c r="F60" s="13"/>
      <c r="G60" s="3"/>
      <c r="H60" s="3"/>
      <c r="I60" s="3"/>
      <c r="J60" s="3"/>
      <c r="K60" s="3"/>
      <c r="L60" s="15"/>
      <c r="M60" s="15"/>
      <c r="N60" s="15"/>
      <c r="O60" s="15"/>
      <c r="P60" s="13"/>
      <c r="Q60" s="13"/>
      <c r="R60" s="13"/>
      <c r="S60" s="13"/>
      <c r="T60" s="265" t="s">
        <v>99</v>
      </c>
      <c r="U60" s="97"/>
      <c r="V60" s="97"/>
      <c r="W60" s="97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</row>
    <row r="61" spans="1:39" ht="18.75" customHeight="1">
      <c r="A61" s="475" t="s">
        <v>90</v>
      </c>
      <c r="B61" s="475"/>
      <c r="C61" s="475"/>
      <c r="D61" s="475"/>
      <c r="E61" s="475"/>
      <c r="F61" s="475"/>
      <c r="G61" s="475"/>
      <c r="H61" s="475"/>
      <c r="I61" s="475"/>
      <c r="J61" s="475"/>
      <c r="K61" s="475"/>
      <c r="L61" s="475"/>
      <c r="M61" s="475"/>
      <c r="N61" s="475"/>
      <c r="O61" s="475"/>
      <c r="P61" s="475"/>
      <c r="Q61" s="475"/>
      <c r="R61" s="475"/>
      <c r="S61" s="475"/>
      <c r="T61" s="101"/>
      <c r="U61" s="97"/>
      <c r="V61" s="97"/>
      <c r="W61" s="97"/>
      <c r="Y61" s="20"/>
      <c r="Z61" s="90"/>
      <c r="AA61" s="9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</row>
    <row r="62" spans="1:39" ht="19.5" customHeight="1">
      <c r="A62" s="79" t="s">
        <v>21</v>
      </c>
      <c r="B62" s="270" t="s">
        <v>24</v>
      </c>
      <c r="C62" s="478" t="s">
        <v>86</v>
      </c>
      <c r="D62" s="478"/>
      <c r="E62" s="478"/>
      <c r="F62" s="478"/>
      <c r="G62" s="470" t="s">
        <v>87</v>
      </c>
      <c r="H62" s="470"/>
      <c r="I62" s="470"/>
      <c r="J62" s="470"/>
      <c r="K62" s="470"/>
      <c r="L62" s="478" t="s">
        <v>88</v>
      </c>
      <c r="M62" s="478"/>
      <c r="N62" s="478"/>
      <c r="O62" s="478"/>
      <c r="P62" s="478" t="s">
        <v>27</v>
      </c>
      <c r="Q62" s="478"/>
      <c r="R62" s="478"/>
      <c r="S62" s="478"/>
      <c r="T62" s="272" t="s">
        <v>28</v>
      </c>
      <c r="U62" s="97"/>
      <c r="V62" s="97"/>
      <c r="W62" s="97"/>
      <c r="Y62" s="20"/>
      <c r="Z62" s="80"/>
      <c r="AA62" s="81"/>
      <c r="AB62" s="81"/>
      <c r="AC62" s="81"/>
      <c r="AD62" s="80"/>
      <c r="AE62" s="81"/>
      <c r="AF62" s="81"/>
      <c r="AG62" s="81"/>
      <c r="AH62" s="80"/>
      <c r="AI62" s="81"/>
      <c r="AJ62" s="81"/>
      <c r="AK62" s="81"/>
      <c r="AL62" s="81"/>
      <c r="AM62" s="20"/>
    </row>
    <row r="63" spans="1:39" ht="12.75">
      <c r="A63" s="78">
        <v>39</v>
      </c>
      <c r="B63" s="215" t="s">
        <v>216</v>
      </c>
      <c r="C63" s="479" t="s">
        <v>197</v>
      </c>
      <c r="D63" s="480"/>
      <c r="E63" s="480"/>
      <c r="F63" s="480"/>
      <c r="G63" s="431" t="s">
        <v>190</v>
      </c>
      <c r="H63" s="432"/>
      <c r="I63" s="432"/>
      <c r="J63" s="432"/>
      <c r="K63" s="432"/>
      <c r="L63" s="481" t="s">
        <v>230</v>
      </c>
      <c r="M63" s="482"/>
      <c r="N63" s="482"/>
      <c r="O63" s="483"/>
      <c r="P63" s="481" t="s">
        <v>184</v>
      </c>
      <c r="Q63" s="484"/>
      <c r="R63" s="484"/>
      <c r="S63" s="485"/>
      <c r="T63" s="271">
        <v>26</v>
      </c>
      <c r="U63" s="97"/>
      <c r="V63" s="97"/>
      <c r="W63" s="97"/>
      <c r="Y63" s="20"/>
      <c r="Z63" s="82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20"/>
    </row>
    <row r="64" spans="1:39" ht="12.75">
      <c r="A64" s="78">
        <v>40</v>
      </c>
      <c r="B64" s="215" t="s">
        <v>216</v>
      </c>
      <c r="C64" s="479" t="s">
        <v>197</v>
      </c>
      <c r="D64" s="480"/>
      <c r="E64" s="480"/>
      <c r="F64" s="480"/>
      <c r="G64" s="431" t="s">
        <v>190</v>
      </c>
      <c r="H64" s="432"/>
      <c r="I64" s="432"/>
      <c r="J64" s="432"/>
      <c r="K64" s="432"/>
      <c r="L64" s="481" t="s">
        <v>199</v>
      </c>
      <c r="M64" s="482"/>
      <c r="N64" s="482"/>
      <c r="O64" s="483"/>
      <c r="P64" s="481" t="s">
        <v>184</v>
      </c>
      <c r="Q64" s="484"/>
      <c r="R64" s="484"/>
      <c r="S64" s="485"/>
      <c r="T64" s="271">
        <v>26</v>
      </c>
      <c r="U64" s="97"/>
      <c r="V64" s="97"/>
      <c r="W64" s="97"/>
      <c r="Y64" s="20"/>
      <c r="Z64" s="82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20"/>
    </row>
    <row r="65" spans="1:39" ht="12.75">
      <c r="A65" s="418" t="s">
        <v>9</v>
      </c>
      <c r="B65" s="418"/>
      <c r="C65" s="418"/>
      <c r="D65" s="418"/>
      <c r="E65" s="418"/>
      <c r="F65" s="418"/>
      <c r="G65" s="418"/>
      <c r="H65" s="418"/>
      <c r="I65" s="418"/>
      <c r="J65" s="418"/>
      <c r="K65" s="418"/>
      <c r="L65" s="418"/>
      <c r="M65" s="418"/>
      <c r="N65" s="418"/>
      <c r="O65" s="418"/>
      <c r="P65" s="477"/>
      <c r="Q65" s="477"/>
      <c r="R65" s="477"/>
      <c r="S65" s="477"/>
      <c r="T65" s="242">
        <f>SUM(T63:T64)</f>
        <v>52</v>
      </c>
      <c r="U65" s="97"/>
      <c r="V65" s="97"/>
      <c r="W65" s="97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</row>
    <row r="66" spans="1:39" ht="13.5" thickBot="1">
      <c r="A66" s="13"/>
      <c r="B66" s="13"/>
      <c r="C66" s="13"/>
      <c r="D66" s="13"/>
      <c r="E66" s="13"/>
      <c r="F66" s="13"/>
      <c r="G66" s="3"/>
      <c r="H66" s="3"/>
      <c r="I66" s="3"/>
      <c r="J66" s="3"/>
      <c r="K66" s="3"/>
      <c r="L66" s="15"/>
      <c r="M66" s="15"/>
      <c r="N66" s="15"/>
      <c r="O66" s="15"/>
      <c r="P66" s="13"/>
      <c r="Q66" s="13"/>
      <c r="R66" s="13"/>
      <c r="S66" s="13"/>
      <c r="T66" s="92" t="s">
        <v>98</v>
      </c>
      <c r="U66" s="97"/>
      <c r="V66" s="97"/>
      <c r="W66" s="97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</row>
    <row r="67" spans="1:39" ht="15" customHeight="1" thickBot="1">
      <c r="A67" s="87" t="s">
        <v>100</v>
      </c>
      <c r="B67" s="91"/>
      <c r="E67" s="91"/>
      <c r="F67" s="13"/>
      <c r="G67" s="3"/>
      <c r="H67" s="3"/>
      <c r="I67" s="243" t="s">
        <v>192</v>
      </c>
      <c r="J67" s="243"/>
      <c r="K67" s="280"/>
      <c r="L67" s="15"/>
      <c r="M67" s="15"/>
      <c r="N67" s="15"/>
      <c r="O67" s="15"/>
      <c r="P67" s="13"/>
      <c r="Q67" s="13"/>
      <c r="R67" s="13"/>
      <c r="S67" s="13"/>
      <c r="T67" s="13"/>
      <c r="U67" s="298" t="s">
        <v>198</v>
      </c>
      <c r="V67" s="299">
        <f>SUM(T59+T65)</f>
        <v>875</v>
      </c>
      <c r="W67" s="97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</row>
    <row r="68" spans="1:39" ht="15" customHeight="1">
      <c r="A68" s="87"/>
      <c r="B68" s="91"/>
      <c r="E68" s="91"/>
      <c r="I68" s="243" t="s">
        <v>193</v>
      </c>
      <c r="J68" s="280"/>
      <c r="K68" s="280"/>
      <c r="U68" s="97"/>
      <c r="V68" s="97"/>
      <c r="W68" s="97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</row>
    <row r="69" spans="1:39" ht="15" customHeight="1">
      <c r="A69" s="87"/>
      <c r="B69" s="91"/>
      <c r="E69" s="91"/>
      <c r="I69" s="243"/>
      <c r="J69" s="280"/>
      <c r="K69" s="280"/>
      <c r="U69" s="97"/>
      <c r="V69" s="97"/>
      <c r="W69" s="97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</row>
    <row r="70" spans="1:26" ht="12.75">
      <c r="A70" s="87"/>
      <c r="B70" s="91"/>
      <c r="E70" s="91"/>
      <c r="I70" s="243"/>
      <c r="J70" s="280"/>
      <c r="K70" s="280"/>
      <c r="X70" s="8"/>
      <c r="Y70" s="8"/>
      <c r="Z70" s="8"/>
    </row>
    <row r="71" spans="1:26" ht="12.75">
      <c r="A71" s="267"/>
      <c r="B71" s="267"/>
      <c r="C71" s="267"/>
      <c r="D71" s="267"/>
      <c r="E71" s="267"/>
      <c r="F71" s="8"/>
      <c r="G71" s="5"/>
      <c r="H71" s="5"/>
      <c r="I71" s="5"/>
      <c r="J71" s="5"/>
      <c r="M71" s="8"/>
      <c r="N71" s="8"/>
      <c r="O71" s="8"/>
      <c r="P71" s="8"/>
      <c r="Q71" s="8"/>
      <c r="S71" s="8"/>
      <c r="T71" s="8"/>
      <c r="U71" s="52"/>
      <c r="V71" s="52"/>
      <c r="W71" s="52"/>
      <c r="X71" s="49"/>
      <c r="Y71" s="49"/>
      <c r="Z71" s="49"/>
    </row>
    <row r="72" spans="1:26" ht="12.75">
      <c r="A72" s="4"/>
      <c r="B72" s="266"/>
      <c r="C72" s="4"/>
      <c r="D72" s="4"/>
      <c r="E72" s="4"/>
      <c r="F72" s="4"/>
      <c r="G72" s="4"/>
      <c r="H72" s="4"/>
      <c r="I72" s="4"/>
      <c r="J72" s="4"/>
      <c r="K72" s="488"/>
      <c r="L72" s="488"/>
      <c r="M72" s="488"/>
      <c r="N72" s="488"/>
      <c r="O72" s="488"/>
      <c r="P72" s="488"/>
      <c r="Q72" s="488"/>
      <c r="S72" s="4"/>
      <c r="T72" s="4"/>
      <c r="U72" s="49"/>
      <c r="V72" s="49"/>
      <c r="W72" s="49"/>
      <c r="X72" s="50"/>
      <c r="Y72" s="50"/>
      <c r="Z72" s="4"/>
    </row>
    <row r="73" spans="1:23" ht="12.75">
      <c r="A73" s="4"/>
      <c r="B73" s="21" t="s">
        <v>10</v>
      </c>
      <c r="C73" s="17"/>
      <c r="D73" s="17"/>
      <c r="E73" s="4"/>
      <c r="F73" s="4"/>
      <c r="G73" s="4"/>
      <c r="H73" s="4"/>
      <c r="I73" s="4"/>
      <c r="J73" s="4"/>
      <c r="K73" s="489" t="s">
        <v>194</v>
      </c>
      <c r="L73" s="489"/>
      <c r="M73" s="489"/>
      <c r="N73" s="489"/>
      <c r="O73" s="489"/>
      <c r="P73" s="489"/>
      <c r="Q73" s="489"/>
      <c r="S73" s="4"/>
      <c r="T73" s="4"/>
      <c r="U73" s="268"/>
      <c r="V73" s="268"/>
      <c r="W73" s="268"/>
    </row>
    <row r="74" spans="21:23" ht="12.75">
      <c r="U74" s="52"/>
      <c r="V74" s="52"/>
      <c r="W74" s="52"/>
    </row>
    <row r="75" spans="13:23" ht="12.75">
      <c r="M75" s="49"/>
      <c r="N75" s="49"/>
      <c r="O75" s="49"/>
      <c r="U75" s="52"/>
      <c r="V75" s="52"/>
      <c r="W75" s="52"/>
    </row>
    <row r="76" spans="13:15" ht="12.75">
      <c r="M76" s="50"/>
      <c r="N76" s="50"/>
      <c r="O76" s="50"/>
    </row>
    <row r="77" spans="2:17" ht="12.75">
      <c r="B77" s="266"/>
      <c r="C77" s="4"/>
      <c r="K77" s="486"/>
      <c r="L77" s="486"/>
      <c r="M77" s="486"/>
      <c r="N77" s="486"/>
      <c r="O77" s="486"/>
      <c r="P77" s="486"/>
      <c r="Q77" s="486"/>
    </row>
    <row r="78" spans="2:17" ht="12.75">
      <c r="B78" s="21" t="s">
        <v>12</v>
      </c>
      <c r="C78" s="17"/>
      <c r="K78" s="487" t="s">
        <v>12</v>
      </c>
      <c r="L78" s="487"/>
      <c r="M78" s="487"/>
      <c r="N78" s="487"/>
      <c r="O78" s="487"/>
      <c r="P78" s="487"/>
      <c r="Q78" s="487"/>
    </row>
  </sheetData>
  <sheetProtection/>
  <mergeCells count="209">
    <mergeCell ref="C62:F62"/>
    <mergeCell ref="C33:F33"/>
    <mergeCell ref="C50:F50"/>
    <mergeCell ref="C47:F47"/>
    <mergeCell ref="G41:K41"/>
    <mergeCell ref="C36:F36"/>
    <mergeCell ref="C35:F35"/>
    <mergeCell ref="G33:K33"/>
    <mergeCell ref="G47:K47"/>
    <mergeCell ref="C42:F42"/>
    <mergeCell ref="C43:F43"/>
    <mergeCell ref="L62:O62"/>
    <mergeCell ref="C52:F52"/>
    <mergeCell ref="L54:O54"/>
    <mergeCell ref="C57:F57"/>
    <mergeCell ref="C54:F54"/>
    <mergeCell ref="L56:O56"/>
    <mergeCell ref="C55:F55"/>
    <mergeCell ref="G55:K55"/>
    <mergeCell ref="L55:O55"/>
    <mergeCell ref="G49:K49"/>
    <mergeCell ref="C46:F46"/>
    <mergeCell ref="C48:F48"/>
    <mergeCell ref="L59:O59"/>
    <mergeCell ref="A59:K59"/>
    <mergeCell ref="C53:F53"/>
    <mergeCell ref="C51:F51"/>
    <mergeCell ref="L48:O48"/>
    <mergeCell ref="C49:F49"/>
    <mergeCell ref="G64:K64"/>
    <mergeCell ref="L64:O64"/>
    <mergeCell ref="P64:S64"/>
    <mergeCell ref="K77:Q77"/>
    <mergeCell ref="K78:Q78"/>
    <mergeCell ref="K72:Q72"/>
    <mergeCell ref="K73:Q73"/>
    <mergeCell ref="A61:S61"/>
    <mergeCell ref="A17:S17"/>
    <mergeCell ref="P65:S65"/>
    <mergeCell ref="A65:O65"/>
    <mergeCell ref="P62:S62"/>
    <mergeCell ref="C63:F63"/>
    <mergeCell ref="G63:K63"/>
    <mergeCell ref="L63:O63"/>
    <mergeCell ref="P63:S63"/>
    <mergeCell ref="C64:F64"/>
    <mergeCell ref="P36:S36"/>
    <mergeCell ref="P51:S51"/>
    <mergeCell ref="P59:S59"/>
    <mergeCell ref="G46:K46"/>
    <mergeCell ref="G43:K43"/>
    <mergeCell ref="A8:S8"/>
    <mergeCell ref="G40:K40"/>
    <mergeCell ref="G51:K51"/>
    <mergeCell ref="G50:K50"/>
    <mergeCell ref="G45:K45"/>
    <mergeCell ref="L43:O43"/>
    <mergeCell ref="P24:S24"/>
    <mergeCell ref="O12:P12"/>
    <mergeCell ref="L20:O20"/>
    <mergeCell ref="C13:I13"/>
    <mergeCell ref="G62:K62"/>
    <mergeCell ref="G57:K57"/>
    <mergeCell ref="G54:K54"/>
    <mergeCell ref="G35:K35"/>
    <mergeCell ref="P35:S35"/>
    <mergeCell ref="G42:K42"/>
    <mergeCell ref="G37:K37"/>
    <mergeCell ref="L35:O35"/>
    <mergeCell ref="C37:F37"/>
    <mergeCell ref="C39:F39"/>
    <mergeCell ref="U12:V12"/>
    <mergeCell ref="P33:S33"/>
    <mergeCell ref="T18:T19"/>
    <mergeCell ref="L30:O30"/>
    <mergeCell ref="G39:K39"/>
    <mergeCell ref="P25:S25"/>
    <mergeCell ref="C44:F44"/>
    <mergeCell ref="G44:K44"/>
    <mergeCell ref="L44:O44"/>
    <mergeCell ref="L29:O29"/>
    <mergeCell ref="G27:K27"/>
    <mergeCell ref="C30:F30"/>
    <mergeCell ref="C40:F40"/>
    <mergeCell ref="C34:F34"/>
    <mergeCell ref="G36:K36"/>
    <mergeCell ref="C32:F32"/>
    <mergeCell ref="G32:K32"/>
    <mergeCell ref="L31:O31"/>
    <mergeCell ref="C41:F41"/>
    <mergeCell ref="L39:O39"/>
    <mergeCell ref="L37:O37"/>
    <mergeCell ref="G34:K34"/>
    <mergeCell ref="L40:O40"/>
    <mergeCell ref="G38:K38"/>
    <mergeCell ref="P22:S22"/>
    <mergeCell ref="P26:S26"/>
    <mergeCell ref="P23:S23"/>
    <mergeCell ref="C45:F45"/>
    <mergeCell ref="L45:O45"/>
    <mergeCell ref="C38:F38"/>
    <mergeCell ref="P38:S38"/>
    <mergeCell ref="P31:S31"/>
    <mergeCell ref="L32:O32"/>
    <mergeCell ref="G31:K31"/>
    <mergeCell ref="O10:P11"/>
    <mergeCell ref="L18:O19"/>
    <mergeCell ref="O15:P15"/>
    <mergeCell ref="C31:F31"/>
    <mergeCell ref="P27:S27"/>
    <mergeCell ref="C27:F27"/>
    <mergeCell ref="C25:F25"/>
    <mergeCell ref="G25:K25"/>
    <mergeCell ref="P21:S21"/>
    <mergeCell ref="L21:O21"/>
    <mergeCell ref="P20:S20"/>
    <mergeCell ref="P18:S19"/>
    <mergeCell ref="G18:K19"/>
    <mergeCell ref="N10:N11"/>
    <mergeCell ref="M10:M11"/>
    <mergeCell ref="L10:L11"/>
    <mergeCell ref="K10:K11"/>
    <mergeCell ref="C12:I12"/>
    <mergeCell ref="O13:P13"/>
    <mergeCell ref="O14:P14"/>
    <mergeCell ref="L25:O25"/>
    <mergeCell ref="G23:K23"/>
    <mergeCell ref="C56:F56"/>
    <mergeCell ref="G56:K56"/>
    <mergeCell ref="C24:F24"/>
    <mergeCell ref="C10:I11"/>
    <mergeCell ref="G21:K21"/>
    <mergeCell ref="C21:F21"/>
    <mergeCell ref="J10:J11"/>
    <mergeCell ref="C15:I15"/>
    <mergeCell ref="L23:O23"/>
    <mergeCell ref="L24:O24"/>
    <mergeCell ref="C20:F20"/>
    <mergeCell ref="G24:K24"/>
    <mergeCell ref="C23:F23"/>
    <mergeCell ref="G20:K20"/>
    <mergeCell ref="L22:O22"/>
    <mergeCell ref="A18:A19"/>
    <mergeCell ref="B18:B19"/>
    <mergeCell ref="C26:F26"/>
    <mergeCell ref="C22:F22"/>
    <mergeCell ref="G22:K22"/>
    <mergeCell ref="C29:F29"/>
    <mergeCell ref="G28:K28"/>
    <mergeCell ref="G29:K29"/>
    <mergeCell ref="C28:F28"/>
    <mergeCell ref="C18:F19"/>
    <mergeCell ref="L28:O28"/>
    <mergeCell ref="L42:O42"/>
    <mergeCell ref="G48:K48"/>
    <mergeCell ref="G30:K30"/>
    <mergeCell ref="L36:O36"/>
    <mergeCell ref="G26:K26"/>
    <mergeCell ref="L41:O41"/>
    <mergeCell ref="L34:O34"/>
    <mergeCell ref="L27:O27"/>
    <mergeCell ref="L26:O26"/>
    <mergeCell ref="P41:S41"/>
    <mergeCell ref="L46:O46"/>
    <mergeCell ref="P48:S48"/>
    <mergeCell ref="P37:S37"/>
    <mergeCell ref="P43:S43"/>
    <mergeCell ref="P47:S47"/>
    <mergeCell ref="P46:S46"/>
    <mergeCell ref="L38:O38"/>
    <mergeCell ref="L47:O47"/>
    <mergeCell ref="P44:S44"/>
    <mergeCell ref="P28:S28"/>
    <mergeCell ref="P30:S30"/>
    <mergeCell ref="P39:S39"/>
    <mergeCell ref="P40:S40"/>
    <mergeCell ref="P29:S29"/>
    <mergeCell ref="L49:O49"/>
    <mergeCell ref="L33:O33"/>
    <mergeCell ref="P32:S32"/>
    <mergeCell ref="P42:S42"/>
    <mergeCell ref="P34:S34"/>
    <mergeCell ref="P45:S45"/>
    <mergeCell ref="L51:O51"/>
    <mergeCell ref="L52:O52"/>
    <mergeCell ref="P52:S52"/>
    <mergeCell ref="P50:S50"/>
    <mergeCell ref="P49:S49"/>
    <mergeCell ref="L50:O50"/>
    <mergeCell ref="B3:C3"/>
    <mergeCell ref="P55:S55"/>
    <mergeCell ref="P57:S57"/>
    <mergeCell ref="G52:K52"/>
    <mergeCell ref="L57:O57"/>
    <mergeCell ref="P53:S53"/>
    <mergeCell ref="P54:S54"/>
    <mergeCell ref="L53:O53"/>
    <mergeCell ref="P56:S56"/>
    <mergeCell ref="G53:K53"/>
    <mergeCell ref="T3:U3"/>
    <mergeCell ref="T4:U4"/>
    <mergeCell ref="T5:U5"/>
    <mergeCell ref="O3:S3"/>
    <mergeCell ref="B2:U2"/>
    <mergeCell ref="O4:S4"/>
    <mergeCell ref="D3:N3"/>
    <mergeCell ref="D4:N4"/>
    <mergeCell ref="D5:N5"/>
    <mergeCell ref="O5:S5"/>
  </mergeCells>
  <dataValidations count="1">
    <dataValidation type="textLength" operator="equal" allowBlank="1" showInputMessage="1" showErrorMessage="1" sqref="AK17">
      <formula1>7</formula1>
    </dataValidation>
  </dataValidations>
  <printOptions/>
  <pageMargins left="0.7480314960629921" right="0.4330708661417323" top="0.3937007874015748" bottom="0.3937007874015748" header="0" footer="0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"/>
  <sheetViews>
    <sheetView zoomScalePageLayoutView="0" workbookViewId="0" topLeftCell="A1">
      <selection activeCell="J33" sqref="J33"/>
    </sheetView>
  </sheetViews>
  <sheetFormatPr defaultColWidth="11.421875" defaultRowHeight="12.75"/>
  <cols>
    <col min="1" max="1" width="33.28125" style="0" customWidth="1"/>
    <col min="2" max="2" width="7.140625" style="0" customWidth="1"/>
    <col min="3" max="3" width="6.421875" style="0" customWidth="1"/>
    <col min="4" max="4" width="11.7109375" style="0" customWidth="1"/>
    <col min="5" max="5" width="5.7109375" style="0" customWidth="1"/>
    <col min="6" max="6" width="3.7109375" style="0" customWidth="1"/>
    <col min="7" max="7" width="11.7109375" style="0" customWidth="1"/>
    <col min="8" max="8" width="5.28125" style="0" customWidth="1"/>
    <col min="9" max="9" width="3.7109375" style="0" customWidth="1"/>
    <col min="10" max="10" width="11.7109375" style="0" customWidth="1"/>
    <col min="11" max="11" width="5.7109375" style="0" customWidth="1"/>
    <col min="12" max="12" width="3.7109375" style="0" customWidth="1"/>
    <col min="13" max="13" width="11.7109375" style="0" customWidth="1"/>
    <col min="14" max="14" width="5.28125" style="0" customWidth="1"/>
    <col min="15" max="15" width="3.7109375" style="0" customWidth="1"/>
    <col min="16" max="16" width="11.7109375" style="0" customWidth="1"/>
    <col min="17" max="17" width="12.00390625" style="0" customWidth="1"/>
    <col min="18" max="18" width="5.00390625" style="0" customWidth="1"/>
    <col min="19" max="19" width="7.7109375" style="0" customWidth="1"/>
  </cols>
  <sheetData>
    <row r="1" spans="1:20" ht="12.75">
      <c r="A1" s="1" t="s">
        <v>243</v>
      </c>
      <c r="F1" s="2"/>
      <c r="G1" s="2"/>
      <c r="H1" s="2"/>
      <c r="I1" s="2"/>
      <c r="J1" s="2"/>
      <c r="T1" s="103"/>
    </row>
    <row r="2" spans="1:20" ht="12.75">
      <c r="A2" s="422" t="s">
        <v>244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</row>
    <row r="3" spans="1:20" ht="12.75">
      <c r="A3" s="424" t="s">
        <v>236</v>
      </c>
      <c r="B3" s="424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9" t="s">
        <v>237</v>
      </c>
      <c r="O3" s="420"/>
      <c r="P3" s="420"/>
      <c r="Q3" s="420"/>
      <c r="R3" s="421"/>
      <c r="S3" s="418"/>
      <c r="T3" s="418"/>
    </row>
    <row r="4" spans="1:20" ht="12.75">
      <c r="A4" s="411" t="s">
        <v>238</v>
      </c>
      <c r="B4" s="412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9" t="s">
        <v>239</v>
      </c>
      <c r="O4" s="420"/>
      <c r="P4" s="420"/>
      <c r="Q4" s="420"/>
      <c r="R4" s="421"/>
      <c r="S4" s="418"/>
      <c r="T4" s="418"/>
    </row>
    <row r="5" spans="1:20" ht="12.75">
      <c r="A5" s="411" t="s">
        <v>240</v>
      </c>
      <c r="B5" s="412"/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9" t="s">
        <v>241</v>
      </c>
      <c r="O5" s="420"/>
      <c r="P5" s="420"/>
      <c r="Q5" s="420"/>
      <c r="R5" s="421"/>
      <c r="S5" s="418"/>
      <c r="T5" s="418"/>
    </row>
    <row r="6" ht="12.75">
      <c r="A6" s="408"/>
    </row>
    <row r="7" spans="1:19" s="18" customFormat="1" ht="18">
      <c r="A7" s="306" t="s">
        <v>253</v>
      </c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</row>
    <row r="9" spans="1:19" ht="12.75">
      <c r="A9" s="506" t="s">
        <v>20</v>
      </c>
      <c r="B9" s="505" t="s">
        <v>4</v>
      </c>
      <c r="C9" s="505"/>
      <c r="D9" s="505"/>
      <c r="E9" s="505" t="s">
        <v>5</v>
      </c>
      <c r="F9" s="505"/>
      <c r="G9" s="505"/>
      <c r="H9" s="505" t="s">
        <v>6</v>
      </c>
      <c r="I9" s="505"/>
      <c r="J9" s="505"/>
      <c r="K9" s="505" t="s">
        <v>7</v>
      </c>
      <c r="L9" s="505"/>
      <c r="M9" s="505"/>
      <c r="N9" s="505" t="s">
        <v>8</v>
      </c>
      <c r="O9" s="505"/>
      <c r="P9" s="505"/>
      <c r="Q9" s="418" t="s">
        <v>46</v>
      </c>
      <c r="R9" s="418"/>
      <c r="S9" s="418"/>
    </row>
    <row r="10" spans="1:19" ht="21.75" customHeight="1">
      <c r="A10" s="507"/>
      <c r="B10" s="23" t="s">
        <v>43</v>
      </c>
      <c r="C10" s="23" t="s">
        <v>44</v>
      </c>
      <c r="D10" s="24" t="s">
        <v>45</v>
      </c>
      <c r="E10" s="23" t="s">
        <v>43</v>
      </c>
      <c r="F10" s="23" t="s">
        <v>44</v>
      </c>
      <c r="G10" s="24" t="s">
        <v>45</v>
      </c>
      <c r="H10" s="23" t="s">
        <v>43</v>
      </c>
      <c r="I10" s="23" t="s">
        <v>44</v>
      </c>
      <c r="J10" s="24" t="s">
        <v>45</v>
      </c>
      <c r="K10" s="23" t="s">
        <v>43</v>
      </c>
      <c r="L10" s="23" t="s">
        <v>44</v>
      </c>
      <c r="M10" s="24" t="s">
        <v>45</v>
      </c>
      <c r="N10" s="23" t="s">
        <v>43</v>
      </c>
      <c r="O10" s="23" t="s">
        <v>44</v>
      </c>
      <c r="P10" s="24" t="s">
        <v>45</v>
      </c>
      <c r="Q10" s="23" t="s">
        <v>43</v>
      </c>
      <c r="R10" s="23" t="s">
        <v>44</v>
      </c>
      <c r="S10" s="24" t="s">
        <v>45</v>
      </c>
    </row>
    <row r="11" spans="1:19" ht="12.75">
      <c r="A11" s="72" t="s">
        <v>32</v>
      </c>
      <c r="B11" s="60">
        <v>6</v>
      </c>
      <c r="C11" s="497">
        <v>5</v>
      </c>
      <c r="D11" s="59">
        <f>B11*$C$11</f>
        <v>30</v>
      </c>
      <c r="E11" s="60">
        <v>6</v>
      </c>
      <c r="F11" s="500">
        <v>5</v>
      </c>
      <c r="G11" s="31">
        <f>E11*$F$11</f>
        <v>30</v>
      </c>
      <c r="H11" s="60">
        <v>5</v>
      </c>
      <c r="I11" s="500">
        <v>5</v>
      </c>
      <c r="J11" s="31">
        <f>H11*$I$11</f>
        <v>25</v>
      </c>
      <c r="K11" s="60">
        <v>6</v>
      </c>
      <c r="L11" s="500">
        <v>5</v>
      </c>
      <c r="M11" s="31">
        <f>K11*$L$11</f>
        <v>30</v>
      </c>
      <c r="N11" s="60">
        <v>5</v>
      </c>
      <c r="O11" s="480">
        <v>5</v>
      </c>
      <c r="P11" s="31">
        <f>N11*$O$11</f>
        <v>25</v>
      </c>
      <c r="Q11" s="31">
        <f>SUM(D11,G11,J11,M11,P11)</f>
        <v>140</v>
      </c>
      <c r="R11" s="480">
        <f>SUM(C11,F11,I11,L11,O11)</f>
        <v>25</v>
      </c>
      <c r="S11" s="31">
        <f>Q11</f>
        <v>140</v>
      </c>
    </row>
    <row r="12" spans="1:19" ht="12.75">
      <c r="A12" s="73" t="s">
        <v>13</v>
      </c>
      <c r="B12" s="60">
        <v>6</v>
      </c>
      <c r="C12" s="498"/>
      <c r="D12" s="59">
        <f aca="true" t="shared" si="0" ref="D12:D22">B12*$C$11</f>
        <v>30</v>
      </c>
      <c r="E12" s="60">
        <v>6</v>
      </c>
      <c r="F12" s="501"/>
      <c r="G12" s="31">
        <f aca="true" t="shared" si="1" ref="G12:G22">E12*$F$11</f>
        <v>30</v>
      </c>
      <c r="H12" s="60">
        <v>5</v>
      </c>
      <c r="I12" s="501"/>
      <c r="J12" s="31">
        <f aca="true" t="shared" si="2" ref="J12:J22">H12*$I$11</f>
        <v>25</v>
      </c>
      <c r="K12" s="60">
        <v>6</v>
      </c>
      <c r="L12" s="501"/>
      <c r="M12" s="31">
        <f aca="true" t="shared" si="3" ref="M12:M22">K12*$L$11</f>
        <v>30</v>
      </c>
      <c r="N12" s="60">
        <v>5</v>
      </c>
      <c r="O12" s="480"/>
      <c r="P12" s="31">
        <f aca="true" t="shared" si="4" ref="P12:P22">N12*$O$11</f>
        <v>25</v>
      </c>
      <c r="Q12" s="31">
        <f>SUM(D12,G12,J12,M12,P12)</f>
        <v>140</v>
      </c>
      <c r="R12" s="480"/>
      <c r="S12" s="31">
        <f aca="true" t="shared" si="5" ref="S12:S22">Q12</f>
        <v>140</v>
      </c>
    </row>
    <row r="13" spans="1:19" ht="12.75">
      <c r="A13" s="73" t="s">
        <v>33</v>
      </c>
      <c r="B13" s="61">
        <v>2</v>
      </c>
      <c r="C13" s="498"/>
      <c r="D13" s="59">
        <f t="shared" si="0"/>
        <v>10</v>
      </c>
      <c r="E13" s="61">
        <v>3</v>
      </c>
      <c r="F13" s="501"/>
      <c r="G13" s="31">
        <f t="shared" si="1"/>
        <v>15</v>
      </c>
      <c r="H13" s="61">
        <v>3</v>
      </c>
      <c r="I13" s="501"/>
      <c r="J13" s="31">
        <f t="shared" si="2"/>
        <v>15</v>
      </c>
      <c r="K13" s="61">
        <v>3</v>
      </c>
      <c r="L13" s="501"/>
      <c r="M13" s="31">
        <f t="shared" si="3"/>
        <v>15</v>
      </c>
      <c r="N13" s="61">
        <v>3</v>
      </c>
      <c r="O13" s="480"/>
      <c r="P13" s="31">
        <f t="shared" si="4"/>
        <v>15</v>
      </c>
      <c r="Q13" s="31">
        <f aca="true" t="shared" si="6" ref="Q13:Q22">SUM(D13,G13,J13,M13,P13)</f>
        <v>70</v>
      </c>
      <c r="R13" s="480"/>
      <c r="S13" s="31">
        <f t="shared" si="5"/>
        <v>70</v>
      </c>
    </row>
    <row r="14" spans="1:19" ht="12.75">
      <c r="A14" s="72" t="s">
        <v>34</v>
      </c>
      <c r="B14" s="60">
        <v>2</v>
      </c>
      <c r="C14" s="498"/>
      <c r="D14" s="59">
        <f t="shared" si="0"/>
        <v>10</v>
      </c>
      <c r="E14" s="60">
        <v>2</v>
      </c>
      <c r="F14" s="501"/>
      <c r="G14" s="31">
        <f t="shared" si="1"/>
        <v>10</v>
      </c>
      <c r="H14" s="60">
        <v>2</v>
      </c>
      <c r="I14" s="501"/>
      <c r="J14" s="31">
        <f t="shared" si="2"/>
        <v>10</v>
      </c>
      <c r="K14" s="60">
        <v>2</v>
      </c>
      <c r="L14" s="501"/>
      <c r="M14" s="31">
        <f t="shared" si="3"/>
        <v>10</v>
      </c>
      <c r="N14" s="60">
        <v>2</v>
      </c>
      <c r="O14" s="480"/>
      <c r="P14" s="31">
        <f t="shared" si="4"/>
        <v>10</v>
      </c>
      <c r="Q14" s="31">
        <f t="shared" si="6"/>
        <v>50</v>
      </c>
      <c r="R14" s="480"/>
      <c r="S14" s="31">
        <f t="shared" si="5"/>
        <v>50</v>
      </c>
    </row>
    <row r="15" spans="1:19" ht="12.75">
      <c r="A15" s="73" t="s">
        <v>35</v>
      </c>
      <c r="B15" s="60">
        <v>3</v>
      </c>
      <c r="C15" s="498"/>
      <c r="D15" s="59">
        <f t="shared" si="0"/>
        <v>15</v>
      </c>
      <c r="E15" s="60">
        <v>3</v>
      </c>
      <c r="F15" s="501"/>
      <c r="G15" s="31">
        <f t="shared" si="1"/>
        <v>15</v>
      </c>
      <c r="H15" s="60">
        <v>3</v>
      </c>
      <c r="I15" s="501"/>
      <c r="J15" s="31">
        <f t="shared" si="2"/>
        <v>15</v>
      </c>
      <c r="K15" s="60">
        <v>3</v>
      </c>
      <c r="L15" s="501"/>
      <c r="M15" s="31">
        <f t="shared" si="3"/>
        <v>15</v>
      </c>
      <c r="N15" s="60">
        <v>3</v>
      </c>
      <c r="O15" s="480"/>
      <c r="P15" s="31">
        <f t="shared" si="4"/>
        <v>15</v>
      </c>
      <c r="Q15" s="31">
        <f t="shared" si="6"/>
        <v>75</v>
      </c>
      <c r="R15" s="480"/>
      <c r="S15" s="31">
        <f t="shared" si="5"/>
        <v>75</v>
      </c>
    </row>
    <row r="16" spans="1:19" ht="12.75">
      <c r="A16" s="72" t="s">
        <v>36</v>
      </c>
      <c r="B16" s="60">
        <v>2</v>
      </c>
      <c r="C16" s="498"/>
      <c r="D16" s="59">
        <f t="shared" si="0"/>
        <v>10</v>
      </c>
      <c r="E16" s="60">
        <v>2</v>
      </c>
      <c r="F16" s="501"/>
      <c r="G16" s="31">
        <f t="shared" si="1"/>
        <v>10</v>
      </c>
      <c r="H16" s="60">
        <v>2</v>
      </c>
      <c r="I16" s="501"/>
      <c r="J16" s="31">
        <f t="shared" si="2"/>
        <v>10</v>
      </c>
      <c r="K16" s="60">
        <v>2</v>
      </c>
      <c r="L16" s="501"/>
      <c r="M16" s="31">
        <f t="shared" si="3"/>
        <v>10</v>
      </c>
      <c r="N16" s="60">
        <v>2</v>
      </c>
      <c r="O16" s="480"/>
      <c r="P16" s="31">
        <f t="shared" si="4"/>
        <v>10</v>
      </c>
      <c r="Q16" s="31">
        <f t="shared" si="6"/>
        <v>50</v>
      </c>
      <c r="R16" s="480"/>
      <c r="S16" s="31">
        <f t="shared" si="5"/>
        <v>50</v>
      </c>
    </row>
    <row r="17" spans="1:19" ht="12.75">
      <c r="A17" s="73" t="s">
        <v>37</v>
      </c>
      <c r="B17" s="60">
        <v>2</v>
      </c>
      <c r="C17" s="498"/>
      <c r="D17" s="59">
        <f t="shared" si="0"/>
        <v>10</v>
      </c>
      <c r="E17" s="60">
        <v>2</v>
      </c>
      <c r="F17" s="501"/>
      <c r="G17" s="31">
        <f t="shared" si="1"/>
        <v>10</v>
      </c>
      <c r="H17" s="60">
        <v>2</v>
      </c>
      <c r="I17" s="501"/>
      <c r="J17" s="31">
        <f t="shared" si="2"/>
        <v>10</v>
      </c>
      <c r="K17" s="60">
        <v>2</v>
      </c>
      <c r="L17" s="501"/>
      <c r="M17" s="31">
        <f t="shared" si="3"/>
        <v>10</v>
      </c>
      <c r="N17" s="60">
        <v>2</v>
      </c>
      <c r="O17" s="480"/>
      <c r="P17" s="31">
        <f t="shared" si="4"/>
        <v>10</v>
      </c>
      <c r="Q17" s="31">
        <f t="shared" si="6"/>
        <v>50</v>
      </c>
      <c r="R17" s="480"/>
      <c r="S17" s="31">
        <f t="shared" si="5"/>
        <v>50</v>
      </c>
    </row>
    <row r="18" spans="1:19" ht="12.75">
      <c r="A18" s="73" t="s">
        <v>38</v>
      </c>
      <c r="B18" s="60">
        <v>2</v>
      </c>
      <c r="C18" s="498"/>
      <c r="D18" s="59">
        <f t="shared" si="0"/>
        <v>10</v>
      </c>
      <c r="E18" s="60">
        <v>2</v>
      </c>
      <c r="F18" s="501"/>
      <c r="G18" s="31">
        <f t="shared" si="1"/>
        <v>10</v>
      </c>
      <c r="H18" s="60">
        <v>2</v>
      </c>
      <c r="I18" s="501"/>
      <c r="J18" s="31">
        <f t="shared" si="2"/>
        <v>10</v>
      </c>
      <c r="K18" s="60">
        <v>2</v>
      </c>
      <c r="L18" s="501"/>
      <c r="M18" s="31">
        <f t="shared" si="3"/>
        <v>10</v>
      </c>
      <c r="N18" s="60">
        <v>2</v>
      </c>
      <c r="O18" s="480"/>
      <c r="P18" s="31">
        <f t="shared" si="4"/>
        <v>10</v>
      </c>
      <c r="Q18" s="31">
        <f t="shared" si="6"/>
        <v>50</v>
      </c>
      <c r="R18" s="480"/>
      <c r="S18" s="31">
        <f t="shared" si="5"/>
        <v>50</v>
      </c>
    </row>
    <row r="19" spans="1:19" ht="12.75">
      <c r="A19" s="72" t="s">
        <v>39</v>
      </c>
      <c r="B19" s="60">
        <v>2</v>
      </c>
      <c r="C19" s="498"/>
      <c r="D19" s="59">
        <f t="shared" si="0"/>
        <v>10</v>
      </c>
      <c r="E19" s="60">
        <v>2</v>
      </c>
      <c r="F19" s="501"/>
      <c r="G19" s="31">
        <f t="shared" si="1"/>
        <v>10</v>
      </c>
      <c r="H19" s="60">
        <v>2</v>
      </c>
      <c r="I19" s="501"/>
      <c r="J19" s="31">
        <f t="shared" si="2"/>
        <v>10</v>
      </c>
      <c r="K19" s="60">
        <v>2</v>
      </c>
      <c r="L19" s="501"/>
      <c r="M19" s="31">
        <f t="shared" si="3"/>
        <v>10</v>
      </c>
      <c r="N19" s="60">
        <v>2</v>
      </c>
      <c r="O19" s="480"/>
      <c r="P19" s="31">
        <f t="shared" si="4"/>
        <v>10</v>
      </c>
      <c r="Q19" s="31">
        <f t="shared" si="6"/>
        <v>50</v>
      </c>
      <c r="R19" s="480"/>
      <c r="S19" s="31">
        <f t="shared" si="5"/>
        <v>50</v>
      </c>
    </row>
    <row r="20" spans="1:19" ht="12.75">
      <c r="A20" s="72" t="s">
        <v>40</v>
      </c>
      <c r="B20" s="60">
        <v>4</v>
      </c>
      <c r="C20" s="498"/>
      <c r="D20" s="59">
        <f>B20*$C$11</f>
        <v>20</v>
      </c>
      <c r="E20" s="60">
        <v>4</v>
      </c>
      <c r="F20" s="501"/>
      <c r="G20" s="31">
        <f t="shared" si="1"/>
        <v>20</v>
      </c>
      <c r="H20" s="60">
        <v>4</v>
      </c>
      <c r="I20" s="501"/>
      <c r="J20" s="31">
        <f t="shared" si="2"/>
        <v>20</v>
      </c>
      <c r="K20" s="60">
        <v>3</v>
      </c>
      <c r="L20" s="501"/>
      <c r="M20" s="31">
        <f t="shared" si="3"/>
        <v>15</v>
      </c>
      <c r="N20" s="60">
        <v>4</v>
      </c>
      <c r="O20" s="480"/>
      <c r="P20" s="31">
        <f t="shared" si="4"/>
        <v>20</v>
      </c>
      <c r="Q20" s="31">
        <f t="shared" si="6"/>
        <v>95</v>
      </c>
      <c r="R20" s="480"/>
      <c r="S20" s="31">
        <f t="shared" si="5"/>
        <v>95</v>
      </c>
    </row>
    <row r="21" spans="1:19" ht="12.75">
      <c r="A21" s="72" t="s">
        <v>41</v>
      </c>
      <c r="B21" s="60">
        <v>2</v>
      </c>
      <c r="C21" s="498"/>
      <c r="D21" s="59">
        <f>(B21*$C$11)</f>
        <v>10</v>
      </c>
      <c r="E21" s="60">
        <v>2</v>
      </c>
      <c r="F21" s="501"/>
      <c r="G21" s="31">
        <f>(E21*$F$11)</f>
        <v>10</v>
      </c>
      <c r="H21" s="60">
        <v>4</v>
      </c>
      <c r="I21" s="501"/>
      <c r="J21" s="31">
        <f>(H21*$I$11)</f>
        <v>20</v>
      </c>
      <c r="K21" s="60">
        <v>3</v>
      </c>
      <c r="L21" s="501"/>
      <c r="M21" s="31">
        <f>(K21*$L$11)</f>
        <v>15</v>
      </c>
      <c r="N21" s="60">
        <v>4</v>
      </c>
      <c r="O21" s="480"/>
      <c r="P21" s="31">
        <f>(N21*$O$11)</f>
        <v>20</v>
      </c>
      <c r="Q21" s="31">
        <f t="shared" si="6"/>
        <v>75</v>
      </c>
      <c r="R21" s="480"/>
      <c r="S21" s="31">
        <f t="shared" si="5"/>
        <v>75</v>
      </c>
    </row>
    <row r="22" spans="1:19" ht="12.75">
      <c r="A22" s="73" t="s">
        <v>42</v>
      </c>
      <c r="B22" s="61">
        <v>2</v>
      </c>
      <c r="C22" s="499"/>
      <c r="D22" s="59">
        <f t="shared" si="0"/>
        <v>10</v>
      </c>
      <c r="E22" s="61">
        <v>1</v>
      </c>
      <c r="F22" s="502"/>
      <c r="G22" s="31">
        <f t="shared" si="1"/>
        <v>5</v>
      </c>
      <c r="H22" s="61">
        <v>1</v>
      </c>
      <c r="I22" s="502"/>
      <c r="J22" s="31">
        <f t="shared" si="2"/>
        <v>5</v>
      </c>
      <c r="K22" s="61">
        <v>1</v>
      </c>
      <c r="L22" s="502"/>
      <c r="M22" s="31">
        <f t="shared" si="3"/>
        <v>5</v>
      </c>
      <c r="N22" s="61">
        <v>1</v>
      </c>
      <c r="O22" s="480"/>
      <c r="P22" s="31">
        <f t="shared" si="4"/>
        <v>5</v>
      </c>
      <c r="Q22" s="31">
        <f t="shared" si="6"/>
        <v>30</v>
      </c>
      <c r="R22" s="480"/>
      <c r="S22" s="31">
        <f t="shared" si="5"/>
        <v>30</v>
      </c>
    </row>
    <row r="23" spans="1:19" ht="12.75">
      <c r="A23" s="30" t="s">
        <v>11</v>
      </c>
      <c r="B23" s="31">
        <f>SUM(B11:B22)</f>
        <v>35</v>
      </c>
      <c r="C23" s="31">
        <f aca="true" t="shared" si="7" ref="C23:R23">SUM(C11:C22)</f>
        <v>5</v>
      </c>
      <c r="D23" s="31">
        <f>B23*C23</f>
        <v>175</v>
      </c>
      <c r="E23" s="31">
        <f t="shared" si="7"/>
        <v>35</v>
      </c>
      <c r="F23" s="31">
        <f t="shared" si="7"/>
        <v>5</v>
      </c>
      <c r="G23" s="31">
        <f>E23*F23</f>
        <v>175</v>
      </c>
      <c r="H23" s="31">
        <f t="shared" si="7"/>
        <v>35</v>
      </c>
      <c r="I23" s="31">
        <f t="shared" si="7"/>
        <v>5</v>
      </c>
      <c r="J23" s="31">
        <f>H23*I23</f>
        <v>175</v>
      </c>
      <c r="K23" s="31">
        <f>SUM(K11:K22)</f>
        <v>35</v>
      </c>
      <c r="L23" s="31">
        <f t="shared" si="7"/>
        <v>5</v>
      </c>
      <c r="M23" s="31">
        <f>K23*L23</f>
        <v>175</v>
      </c>
      <c r="N23" s="31">
        <f t="shared" si="7"/>
        <v>35</v>
      </c>
      <c r="O23" s="31">
        <f t="shared" si="7"/>
        <v>5</v>
      </c>
      <c r="P23" s="31">
        <f>N23*O23</f>
        <v>175</v>
      </c>
      <c r="Q23" s="31">
        <f t="shared" si="7"/>
        <v>875</v>
      </c>
      <c r="R23" s="31">
        <f t="shared" si="7"/>
        <v>25</v>
      </c>
      <c r="S23" s="212">
        <f>SUM(S11:S22)</f>
        <v>875</v>
      </c>
    </row>
    <row r="24" spans="1:19" ht="12.75">
      <c r="A24" s="54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</row>
    <row r="25" spans="1:19" ht="13.5" thickBot="1">
      <c r="A25" s="54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</row>
    <row r="26" spans="1:20" ht="12.75">
      <c r="A26" s="53" t="s">
        <v>109</v>
      </c>
      <c r="B26" s="106" t="s">
        <v>91</v>
      </c>
      <c r="C26" s="107" t="s">
        <v>105</v>
      </c>
      <c r="D26" s="108">
        <v>2</v>
      </c>
      <c r="E26" s="106" t="s">
        <v>91</v>
      </c>
      <c r="F26" s="107" t="s">
        <v>105</v>
      </c>
      <c r="G26" s="108">
        <v>2</v>
      </c>
      <c r="H26" s="106" t="s">
        <v>91</v>
      </c>
      <c r="I26" s="107" t="s">
        <v>105</v>
      </c>
      <c r="J26" s="108">
        <v>1</v>
      </c>
      <c r="K26" s="106" t="s">
        <v>91</v>
      </c>
      <c r="L26" s="107" t="s">
        <v>105</v>
      </c>
      <c r="M26" s="108">
        <v>2</v>
      </c>
      <c r="N26" s="106" t="s">
        <v>91</v>
      </c>
      <c r="O26" s="107" t="s">
        <v>105</v>
      </c>
      <c r="P26" s="108">
        <v>1</v>
      </c>
      <c r="Q26" s="56"/>
      <c r="R26" s="57"/>
      <c r="S26" s="56"/>
      <c r="T26" s="56"/>
    </row>
    <row r="27" spans="1:20" ht="12.75">
      <c r="A27" s="54"/>
      <c r="B27" s="109" t="s">
        <v>92</v>
      </c>
      <c r="C27" s="72" t="s">
        <v>106</v>
      </c>
      <c r="D27" s="110">
        <v>2</v>
      </c>
      <c r="E27" s="109" t="s">
        <v>92</v>
      </c>
      <c r="F27" s="72" t="s">
        <v>106</v>
      </c>
      <c r="G27" s="110">
        <v>2</v>
      </c>
      <c r="H27" s="109" t="s">
        <v>92</v>
      </c>
      <c r="I27" s="72" t="s">
        <v>106</v>
      </c>
      <c r="J27" s="110">
        <v>1</v>
      </c>
      <c r="K27" s="109" t="s">
        <v>92</v>
      </c>
      <c r="L27" s="72" t="s">
        <v>106</v>
      </c>
      <c r="M27" s="110">
        <v>2</v>
      </c>
      <c r="N27" s="109" t="s">
        <v>92</v>
      </c>
      <c r="O27" s="72" t="s">
        <v>106</v>
      </c>
      <c r="P27" s="110">
        <v>1</v>
      </c>
      <c r="Q27" s="4"/>
      <c r="R27" s="58"/>
      <c r="S27" s="4"/>
      <c r="T27" s="4"/>
    </row>
    <row r="28" spans="1:20" ht="12.75">
      <c r="A28" s="54"/>
      <c r="B28" s="109" t="s">
        <v>153</v>
      </c>
      <c r="C28" s="72" t="s">
        <v>191</v>
      </c>
      <c r="D28" s="110">
        <v>0</v>
      </c>
      <c r="E28" s="109" t="s">
        <v>153</v>
      </c>
      <c r="F28" s="72" t="s">
        <v>191</v>
      </c>
      <c r="G28" s="110">
        <v>1</v>
      </c>
      <c r="H28" s="109" t="s">
        <v>153</v>
      </c>
      <c r="I28" s="72" t="s">
        <v>191</v>
      </c>
      <c r="J28" s="110">
        <v>1</v>
      </c>
      <c r="K28" s="109" t="s">
        <v>153</v>
      </c>
      <c r="L28" s="72" t="s">
        <v>191</v>
      </c>
      <c r="M28" s="110">
        <v>1</v>
      </c>
      <c r="N28" s="109" t="s">
        <v>153</v>
      </c>
      <c r="O28" s="72" t="s">
        <v>191</v>
      </c>
      <c r="P28" s="110">
        <v>1</v>
      </c>
      <c r="Q28" s="4"/>
      <c r="R28" s="58"/>
      <c r="S28" s="4"/>
      <c r="T28" s="4"/>
    </row>
    <row r="29" spans="1:20" ht="12.75">
      <c r="A29" s="54"/>
      <c r="B29" s="109" t="s">
        <v>93</v>
      </c>
      <c r="C29" s="72" t="s">
        <v>224</v>
      </c>
      <c r="D29" s="110">
        <v>1</v>
      </c>
      <c r="E29" s="109" t="s">
        <v>93</v>
      </c>
      <c r="F29" s="72" t="s">
        <v>224</v>
      </c>
      <c r="G29" s="110">
        <v>1</v>
      </c>
      <c r="H29" s="109" t="s">
        <v>93</v>
      </c>
      <c r="I29" s="72" t="s">
        <v>224</v>
      </c>
      <c r="J29" s="110">
        <v>1</v>
      </c>
      <c r="K29" s="109" t="s">
        <v>93</v>
      </c>
      <c r="L29" s="72" t="s">
        <v>224</v>
      </c>
      <c r="M29" s="110">
        <v>0</v>
      </c>
      <c r="N29" s="109" t="s">
        <v>93</v>
      </c>
      <c r="O29" s="72" t="s">
        <v>224</v>
      </c>
      <c r="P29" s="110">
        <v>1</v>
      </c>
      <c r="Q29" s="4"/>
      <c r="R29" s="58"/>
      <c r="S29" s="4"/>
      <c r="T29" s="4"/>
    </row>
    <row r="30" spans="1:20" ht="12.75">
      <c r="A30" s="54"/>
      <c r="B30" s="111" t="s">
        <v>228</v>
      </c>
      <c r="C30" s="112" t="s">
        <v>107</v>
      </c>
      <c r="D30" s="113">
        <v>0</v>
      </c>
      <c r="E30" s="111" t="s">
        <v>228</v>
      </c>
      <c r="F30" s="112" t="s">
        <v>107</v>
      </c>
      <c r="G30" s="113">
        <v>0</v>
      </c>
      <c r="H30" s="111" t="s">
        <v>228</v>
      </c>
      <c r="I30" s="112" t="s">
        <v>107</v>
      </c>
      <c r="J30" s="113">
        <v>2</v>
      </c>
      <c r="K30" s="111" t="s">
        <v>228</v>
      </c>
      <c r="L30" s="112" t="s">
        <v>107</v>
      </c>
      <c r="M30" s="113">
        <v>1</v>
      </c>
      <c r="N30" s="111" t="s">
        <v>228</v>
      </c>
      <c r="O30" s="112" t="s">
        <v>107</v>
      </c>
      <c r="P30" s="113">
        <v>2</v>
      </c>
      <c r="Q30" s="4"/>
      <c r="R30" s="58"/>
      <c r="S30" s="4"/>
      <c r="T30" s="4"/>
    </row>
    <row r="31" spans="1:20" ht="13.5" thickBot="1">
      <c r="A31" s="54"/>
      <c r="B31" s="219" t="s">
        <v>229</v>
      </c>
      <c r="C31" s="220" t="s">
        <v>154</v>
      </c>
      <c r="D31" s="221">
        <v>1</v>
      </c>
      <c r="E31" s="219" t="s">
        <v>229</v>
      </c>
      <c r="F31" s="220" t="s">
        <v>154</v>
      </c>
      <c r="G31" s="221">
        <v>0</v>
      </c>
      <c r="H31" s="219" t="s">
        <v>229</v>
      </c>
      <c r="I31" s="220" t="s">
        <v>154</v>
      </c>
      <c r="J31" s="221">
        <v>0</v>
      </c>
      <c r="K31" s="219" t="s">
        <v>229</v>
      </c>
      <c r="L31" s="220" t="s">
        <v>154</v>
      </c>
      <c r="M31" s="221">
        <v>0</v>
      </c>
      <c r="N31" s="219" t="s">
        <v>229</v>
      </c>
      <c r="O31" s="220" t="s">
        <v>154</v>
      </c>
      <c r="P31" s="221">
        <v>0</v>
      </c>
      <c r="Q31" s="4"/>
      <c r="R31" s="58"/>
      <c r="S31" s="4"/>
      <c r="T31" s="4"/>
    </row>
    <row r="32" spans="1:20" ht="13.5" thickBot="1">
      <c r="A32" s="54"/>
      <c r="B32" s="503" t="s">
        <v>108</v>
      </c>
      <c r="C32" s="504"/>
      <c r="D32" s="114">
        <f>SUM(D26:D31)</f>
        <v>6</v>
      </c>
      <c r="E32" s="503" t="s">
        <v>108</v>
      </c>
      <c r="F32" s="504"/>
      <c r="G32" s="114">
        <f>SUM(G26:G31)</f>
        <v>6</v>
      </c>
      <c r="H32" s="503" t="s">
        <v>108</v>
      </c>
      <c r="I32" s="504"/>
      <c r="J32" s="114">
        <f>SUM(J26:J31)</f>
        <v>6</v>
      </c>
      <c r="K32" s="503" t="s">
        <v>108</v>
      </c>
      <c r="L32" s="504"/>
      <c r="M32" s="114">
        <f>SUM(M26:M31)</f>
        <v>6</v>
      </c>
      <c r="N32" s="503" t="s">
        <v>108</v>
      </c>
      <c r="O32" s="504"/>
      <c r="P32" s="114">
        <f>SUM(P26:P31)</f>
        <v>6</v>
      </c>
      <c r="Q32" s="4"/>
      <c r="R32" s="4"/>
      <c r="S32" s="4"/>
      <c r="T32" s="4"/>
    </row>
    <row r="33" ht="13.5" customHeight="1"/>
    <row r="34" ht="13.5" customHeight="1"/>
    <row r="35" spans="1:17" ht="13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9" ht="24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</row>
    <row r="37" spans="1:19" s="5" customFormat="1" ht="12.75" customHeight="1">
      <c r="A37" s="6"/>
      <c r="B37" s="488"/>
      <c r="C37" s="488"/>
      <c r="D37" s="488"/>
      <c r="E37" s="488"/>
      <c r="F37" s="58"/>
      <c r="G37" s="58"/>
      <c r="H37" s="58"/>
      <c r="I37" s="58"/>
      <c r="J37" s="58"/>
      <c r="K37" s="488"/>
      <c r="L37" s="488"/>
      <c r="M37" s="488"/>
      <c r="N37" s="488"/>
      <c r="O37" s="488"/>
      <c r="P37" s="6"/>
      <c r="Q37" s="6"/>
      <c r="R37" s="6"/>
      <c r="S37" s="6"/>
    </row>
    <row r="38" spans="1:19" s="2" customFormat="1" ht="12.75" customHeight="1">
      <c r="A38" s="6"/>
      <c r="B38" s="487" t="s">
        <v>10</v>
      </c>
      <c r="C38" s="487"/>
      <c r="D38" s="487"/>
      <c r="E38" s="487"/>
      <c r="F38" s="58"/>
      <c r="G38" s="58"/>
      <c r="H38" s="58"/>
      <c r="I38" s="58"/>
      <c r="J38" s="58"/>
      <c r="K38" s="489" t="s">
        <v>194</v>
      </c>
      <c r="L38" s="489"/>
      <c r="M38" s="489"/>
      <c r="N38" s="489"/>
      <c r="O38" s="489"/>
      <c r="P38" s="6"/>
      <c r="Q38" s="6"/>
      <c r="R38" s="6"/>
      <c r="S38" s="6"/>
    </row>
    <row r="39" spans="1:19" s="2" customFormat="1" ht="11.25" customHeight="1">
      <c r="A39" s="6"/>
      <c r="B39" s="283"/>
      <c r="C39" s="283"/>
      <c r="D39" s="283"/>
      <c r="E39" s="283"/>
      <c r="F39" s="283"/>
      <c r="G39" s="282"/>
      <c r="H39" s="282"/>
      <c r="I39" s="282"/>
      <c r="J39" s="282"/>
      <c r="K39" s="282"/>
      <c r="L39" s="283"/>
      <c r="M39" s="283"/>
      <c r="N39" s="283"/>
      <c r="O39" s="283"/>
      <c r="P39" s="6"/>
      <c r="Q39" s="6"/>
      <c r="R39" s="6"/>
      <c r="S39" s="6"/>
    </row>
    <row r="40" spans="1:19" ht="12.75">
      <c r="A40" s="6"/>
      <c r="B40" s="283"/>
      <c r="C40" s="283"/>
      <c r="D40" s="283"/>
      <c r="E40" s="283"/>
      <c r="F40" s="283"/>
      <c r="G40" s="282"/>
      <c r="H40" s="282"/>
      <c r="I40" s="282"/>
      <c r="J40" s="282"/>
      <c r="K40" s="282"/>
      <c r="L40" s="283"/>
      <c r="M40" s="49"/>
      <c r="N40" s="49"/>
      <c r="O40" s="49"/>
      <c r="P40" s="6"/>
      <c r="Q40" s="6"/>
      <c r="R40" s="6"/>
      <c r="S40" s="6"/>
    </row>
    <row r="41" spans="1:19" ht="12.75">
      <c r="A41" s="6"/>
      <c r="B41" s="283"/>
      <c r="C41" s="283"/>
      <c r="D41" s="283"/>
      <c r="E41" s="283"/>
      <c r="F41" s="283"/>
      <c r="G41" s="282"/>
      <c r="H41" s="282"/>
      <c r="I41" s="282"/>
      <c r="J41" s="282"/>
      <c r="K41" s="282"/>
      <c r="L41" s="283"/>
      <c r="M41" s="50"/>
      <c r="N41" s="50"/>
      <c r="O41" s="50"/>
      <c r="P41" s="6"/>
      <c r="Q41" s="6"/>
      <c r="R41" s="8"/>
      <c r="S41" s="8"/>
    </row>
    <row r="42" spans="1:19" ht="12.75">
      <c r="A42" s="6"/>
      <c r="B42" s="488"/>
      <c r="C42" s="488"/>
      <c r="D42" s="488"/>
      <c r="E42" s="488"/>
      <c r="F42" s="283"/>
      <c r="G42" s="282"/>
      <c r="H42" s="282"/>
      <c r="I42" s="282"/>
      <c r="J42" s="282"/>
      <c r="K42" s="486"/>
      <c r="L42" s="486"/>
      <c r="M42" s="486"/>
      <c r="N42" s="486"/>
      <c r="O42" s="486"/>
      <c r="P42" s="6"/>
      <c r="Q42" s="6"/>
      <c r="R42" s="8"/>
      <c r="S42" s="8"/>
    </row>
    <row r="43" spans="1:17" ht="12.75">
      <c r="A43" s="6"/>
      <c r="B43" s="487" t="s">
        <v>12</v>
      </c>
      <c r="C43" s="487"/>
      <c r="D43" s="487"/>
      <c r="E43" s="487"/>
      <c r="F43" s="283"/>
      <c r="G43" s="282"/>
      <c r="H43" s="282"/>
      <c r="I43" s="282"/>
      <c r="J43" s="282"/>
      <c r="K43" s="487" t="s">
        <v>12</v>
      </c>
      <c r="L43" s="487"/>
      <c r="M43" s="487"/>
      <c r="N43" s="487"/>
      <c r="O43" s="487"/>
      <c r="P43" s="6"/>
      <c r="Q43" s="6"/>
    </row>
    <row r="44" spans="1:17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7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7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7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1:17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17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1:17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1:17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7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1:17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1:17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</sheetData>
  <sheetProtection/>
  <mergeCells count="37">
    <mergeCell ref="B37:E37"/>
    <mergeCell ref="B38:E38"/>
    <mergeCell ref="B42:E42"/>
    <mergeCell ref="B43:E43"/>
    <mergeCell ref="K37:O37"/>
    <mergeCell ref="K42:O42"/>
    <mergeCell ref="K43:O43"/>
    <mergeCell ref="K38:O38"/>
    <mergeCell ref="K32:L32"/>
    <mergeCell ref="N9:P9"/>
    <mergeCell ref="A9:A10"/>
    <mergeCell ref="B9:D9"/>
    <mergeCell ref="E9:G9"/>
    <mergeCell ref="Q9:S9"/>
    <mergeCell ref="H9:J9"/>
    <mergeCell ref="K9:M9"/>
    <mergeCell ref="N32:O32"/>
    <mergeCell ref="S4:T4"/>
    <mergeCell ref="R11:R22"/>
    <mergeCell ref="C11:C22"/>
    <mergeCell ref="F11:F22"/>
    <mergeCell ref="B32:C32"/>
    <mergeCell ref="E32:F32"/>
    <mergeCell ref="H32:I32"/>
    <mergeCell ref="O11:O22"/>
    <mergeCell ref="L11:L22"/>
    <mergeCell ref="I11:I22"/>
    <mergeCell ref="C5:M5"/>
    <mergeCell ref="N5:R5"/>
    <mergeCell ref="S5:T5"/>
    <mergeCell ref="A2:T2"/>
    <mergeCell ref="A3:B3"/>
    <mergeCell ref="C3:M3"/>
    <mergeCell ref="N3:R3"/>
    <mergeCell ref="S3:T3"/>
    <mergeCell ref="C4:M4"/>
    <mergeCell ref="N4:R4"/>
  </mergeCells>
  <printOptions horizontalCentered="1" verticalCentered="1"/>
  <pageMargins left="0.2362204724409449" right="0.15748031496062992" top="0.2755905511811024" bottom="0.2362204724409449" header="0" footer="0"/>
  <pageSetup horizontalDpi="360" verticalDpi="360" orientation="landscape" paperSize="9" scale="7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35"/>
  <sheetViews>
    <sheetView tabSelected="1" view="pageBreakPreview" zoomScale="110" zoomScaleNormal="110" zoomScaleSheetLayoutView="110" zoomScalePageLayoutView="0" workbookViewId="0" topLeftCell="A1">
      <selection activeCell="J233" sqref="J233"/>
    </sheetView>
  </sheetViews>
  <sheetFormatPr defaultColWidth="11.421875" defaultRowHeight="12.75"/>
  <cols>
    <col min="1" max="1" width="2.8515625" style="0" customWidth="1"/>
    <col min="2" max="2" width="16.00390625" style="0" customWidth="1"/>
    <col min="3" max="3" width="26.421875" style="0" customWidth="1"/>
    <col min="4" max="8" width="6.7109375" style="84" customWidth="1"/>
    <col min="9" max="9" width="6.7109375" style="401" customWidth="1"/>
    <col min="10" max="10" width="24.00390625" style="0" customWidth="1"/>
    <col min="11" max="11" width="9.7109375" style="0" customWidth="1"/>
    <col min="12" max="12" width="12.140625" style="8" customWidth="1"/>
  </cols>
  <sheetData>
    <row r="1" spans="1:10" ht="12.75">
      <c r="A1" s="1" t="s">
        <v>243</v>
      </c>
      <c r="D1"/>
      <c r="E1"/>
      <c r="F1" s="2"/>
      <c r="G1" s="2"/>
      <c r="H1" s="2"/>
      <c r="I1" s="2"/>
      <c r="J1" s="2"/>
    </row>
    <row r="2" spans="1:11" ht="12.75">
      <c r="A2" s="509" t="s">
        <v>245</v>
      </c>
      <c r="B2" s="510"/>
      <c r="C2" s="510"/>
      <c r="D2" s="510"/>
      <c r="E2" s="510"/>
      <c r="F2" s="510"/>
      <c r="G2" s="510"/>
      <c r="H2" s="510"/>
      <c r="I2" s="510"/>
      <c r="J2" s="510"/>
      <c r="K2" s="511"/>
    </row>
    <row r="3" spans="1:11" ht="12.75">
      <c r="A3" s="508" t="s">
        <v>236</v>
      </c>
      <c r="B3" s="508"/>
      <c r="C3" s="491"/>
      <c r="D3" s="482"/>
      <c r="E3" s="482"/>
      <c r="F3" s="483"/>
      <c r="G3" s="419" t="s">
        <v>237</v>
      </c>
      <c r="H3" s="420"/>
      <c r="I3" s="421"/>
      <c r="J3" s="418"/>
      <c r="K3" s="418"/>
    </row>
    <row r="4" spans="1:11" ht="12.75">
      <c r="A4" s="411" t="s">
        <v>238</v>
      </c>
      <c r="B4" s="412"/>
      <c r="C4" s="491"/>
      <c r="D4" s="482"/>
      <c r="E4" s="482"/>
      <c r="F4" s="483"/>
      <c r="G4" s="419" t="s">
        <v>239</v>
      </c>
      <c r="H4" s="420"/>
      <c r="I4" s="421"/>
      <c r="J4" s="418"/>
      <c r="K4" s="418"/>
    </row>
    <row r="5" spans="1:11" ht="12.75">
      <c r="A5" s="411" t="s">
        <v>240</v>
      </c>
      <c r="B5" s="412"/>
      <c r="C5" s="491"/>
      <c r="D5" s="482"/>
      <c r="E5" s="482"/>
      <c r="F5" s="483"/>
      <c r="G5" s="419" t="s">
        <v>241</v>
      </c>
      <c r="H5" s="420"/>
      <c r="I5" s="421"/>
      <c r="J5" s="418"/>
      <c r="K5" s="418"/>
    </row>
    <row r="6" ht="12.75">
      <c r="A6" s="408"/>
    </row>
    <row r="7" spans="1:11" ht="19.5" customHeight="1">
      <c r="A7" s="512" t="s">
        <v>254</v>
      </c>
      <c r="B7" s="512"/>
      <c r="C7" s="512"/>
      <c r="D7" s="512"/>
      <c r="E7" s="512"/>
      <c r="F7" s="512"/>
      <c r="G7" s="512"/>
      <c r="H7" s="512"/>
      <c r="I7" s="512"/>
      <c r="J7" s="512"/>
      <c r="K7" s="512"/>
    </row>
    <row r="8" spans="1:11" ht="9" customHeight="1" thickBot="1">
      <c r="A8" s="62"/>
      <c r="B8" s="63"/>
      <c r="C8" s="64"/>
      <c r="D8" s="85"/>
      <c r="E8" s="85"/>
      <c r="F8" s="85"/>
      <c r="G8" s="85"/>
      <c r="H8" s="85"/>
      <c r="I8" s="379"/>
      <c r="J8" s="66"/>
      <c r="K8" s="65"/>
    </row>
    <row r="9" spans="1:11" ht="13.5" thickBot="1">
      <c r="A9" s="513" t="s">
        <v>110</v>
      </c>
      <c r="B9" s="516" t="s">
        <v>70</v>
      </c>
      <c r="C9" s="517"/>
      <c r="D9" s="522" t="s">
        <v>89</v>
      </c>
      <c r="E9" s="522"/>
      <c r="F9" s="522"/>
      <c r="G9" s="522"/>
      <c r="H9" s="523"/>
      <c r="I9" s="524" t="s">
        <v>71</v>
      </c>
      <c r="J9" s="529" t="s">
        <v>72</v>
      </c>
      <c r="K9" s="532" t="s">
        <v>73</v>
      </c>
    </row>
    <row r="10" spans="1:11" ht="11.25" customHeight="1">
      <c r="A10" s="514"/>
      <c r="B10" s="518"/>
      <c r="C10" s="519"/>
      <c r="D10" s="535" t="s">
        <v>4</v>
      </c>
      <c r="E10" s="535" t="s">
        <v>5</v>
      </c>
      <c r="F10" s="535" t="s">
        <v>6</v>
      </c>
      <c r="G10" s="535" t="s">
        <v>7</v>
      </c>
      <c r="H10" s="536" t="s">
        <v>8</v>
      </c>
      <c r="I10" s="525"/>
      <c r="J10" s="530"/>
      <c r="K10" s="533"/>
    </row>
    <row r="11" spans="1:11" ht="13.5" thickBot="1">
      <c r="A11" s="515"/>
      <c r="B11" s="520"/>
      <c r="C11" s="521"/>
      <c r="D11" s="528"/>
      <c r="E11" s="528"/>
      <c r="F11" s="528"/>
      <c r="G11" s="528"/>
      <c r="H11" s="537"/>
      <c r="I11" s="526"/>
      <c r="J11" s="531"/>
      <c r="K11" s="534"/>
    </row>
    <row r="12" spans="1:11" ht="13.5" customHeight="1">
      <c r="A12" s="527"/>
      <c r="B12" s="161" t="s">
        <v>74</v>
      </c>
      <c r="C12" s="326"/>
      <c r="D12" s="350"/>
      <c r="E12" s="351"/>
      <c r="F12" s="319"/>
      <c r="G12" s="350"/>
      <c r="H12" s="351"/>
      <c r="I12" s="375"/>
      <c r="J12" s="128"/>
      <c r="K12" s="129"/>
    </row>
    <row r="13" spans="1:11" ht="12" customHeight="1">
      <c r="A13" s="527"/>
      <c r="B13" s="161" t="s">
        <v>75</v>
      </c>
      <c r="C13" s="327"/>
      <c r="D13" s="352"/>
      <c r="E13" s="353"/>
      <c r="F13" s="320"/>
      <c r="G13" s="352"/>
      <c r="H13" s="353"/>
      <c r="I13" s="375"/>
      <c r="J13" s="128"/>
      <c r="K13" s="129"/>
    </row>
    <row r="14" spans="1:11" ht="12" customHeight="1">
      <c r="A14" s="527"/>
      <c r="B14" s="161" t="s">
        <v>185</v>
      </c>
      <c r="C14" s="328"/>
      <c r="D14" s="350"/>
      <c r="E14" s="351"/>
      <c r="F14" s="321"/>
      <c r="G14" s="350"/>
      <c r="H14" s="351"/>
      <c r="I14" s="375"/>
      <c r="J14" s="128"/>
      <c r="K14" s="129">
        <v>0</v>
      </c>
    </row>
    <row r="15" spans="1:11" ht="12" customHeight="1">
      <c r="A15" s="527"/>
      <c r="B15" s="161" t="s">
        <v>76</v>
      </c>
      <c r="C15" s="328"/>
      <c r="D15" s="350"/>
      <c r="E15" s="351"/>
      <c r="F15" s="321"/>
      <c r="G15" s="350"/>
      <c r="H15" s="351"/>
      <c r="I15" s="375"/>
      <c r="J15" s="128"/>
      <c r="K15" s="129"/>
    </row>
    <row r="16" spans="1:11" ht="12" customHeight="1">
      <c r="A16" s="527"/>
      <c r="B16" s="161" t="s">
        <v>77</v>
      </c>
      <c r="C16" s="328"/>
      <c r="D16" s="350"/>
      <c r="E16" s="351"/>
      <c r="F16" s="321"/>
      <c r="G16" s="350"/>
      <c r="H16" s="351"/>
      <c r="I16" s="375"/>
      <c r="J16" s="128"/>
      <c r="K16" s="129"/>
    </row>
    <row r="17" spans="1:11" ht="12" customHeight="1">
      <c r="A17" s="527"/>
      <c r="B17" s="161" t="s">
        <v>186</v>
      </c>
      <c r="C17" s="329"/>
      <c r="D17" s="350"/>
      <c r="E17" s="351"/>
      <c r="F17" s="321"/>
      <c r="G17" s="350"/>
      <c r="H17" s="351"/>
      <c r="I17" s="375"/>
      <c r="J17" s="128"/>
      <c r="K17" s="129"/>
    </row>
    <row r="18" spans="1:11" ht="12" customHeight="1" thickBot="1">
      <c r="A18" s="528"/>
      <c r="B18" s="323" t="s">
        <v>78</v>
      </c>
      <c r="C18" s="330"/>
      <c r="D18" s="354"/>
      <c r="E18" s="355"/>
      <c r="F18" s="322"/>
      <c r="G18" s="354"/>
      <c r="H18" s="355"/>
      <c r="I18" s="376"/>
      <c r="J18" s="132"/>
      <c r="K18" s="133"/>
    </row>
    <row r="19" spans="1:11" ht="12" customHeight="1">
      <c r="A19" s="535"/>
      <c r="B19" s="161" t="s">
        <v>74</v>
      </c>
      <c r="C19" s="326"/>
      <c r="D19" s="350"/>
      <c r="E19" s="351"/>
      <c r="F19" s="321"/>
      <c r="G19" s="350"/>
      <c r="H19" s="351"/>
      <c r="I19" s="375"/>
      <c r="J19" s="135"/>
      <c r="K19" s="136"/>
    </row>
    <row r="20" spans="1:11" ht="12" customHeight="1">
      <c r="A20" s="527"/>
      <c r="B20" s="161" t="s">
        <v>75</v>
      </c>
      <c r="C20" s="331"/>
      <c r="D20" s="352"/>
      <c r="E20" s="353"/>
      <c r="F20" s="320"/>
      <c r="G20" s="352"/>
      <c r="H20" s="353"/>
      <c r="I20" s="375"/>
      <c r="J20" s="128"/>
      <c r="K20" s="138"/>
    </row>
    <row r="21" spans="1:11" ht="12" customHeight="1">
      <c r="A21" s="527"/>
      <c r="B21" s="161" t="s">
        <v>185</v>
      </c>
      <c r="C21" s="331"/>
      <c r="D21" s="350"/>
      <c r="E21" s="351"/>
      <c r="F21" s="321"/>
      <c r="G21" s="350"/>
      <c r="H21" s="351"/>
      <c r="I21" s="375"/>
      <c r="J21" s="139"/>
      <c r="K21" s="138">
        <v>0</v>
      </c>
    </row>
    <row r="22" spans="1:11" ht="12" customHeight="1">
      <c r="A22" s="527"/>
      <c r="B22" s="161" t="s">
        <v>76</v>
      </c>
      <c r="C22" s="328"/>
      <c r="D22" s="350"/>
      <c r="E22" s="351"/>
      <c r="F22" s="321"/>
      <c r="G22" s="350"/>
      <c r="H22" s="351"/>
      <c r="I22" s="375"/>
      <c r="J22" s="128"/>
      <c r="K22" s="140"/>
    </row>
    <row r="23" spans="1:11" ht="12" customHeight="1">
      <c r="A23" s="527"/>
      <c r="B23" s="161" t="s">
        <v>77</v>
      </c>
      <c r="C23" s="331"/>
      <c r="D23" s="350"/>
      <c r="E23" s="351"/>
      <c r="F23" s="321"/>
      <c r="G23" s="350"/>
      <c r="H23" s="351"/>
      <c r="I23" s="375"/>
      <c r="J23" s="128"/>
      <c r="K23" s="138"/>
    </row>
    <row r="24" spans="1:11" ht="12" customHeight="1">
      <c r="A24" s="527"/>
      <c r="B24" s="161" t="s">
        <v>186</v>
      </c>
      <c r="C24" s="329"/>
      <c r="D24" s="350"/>
      <c r="E24" s="351"/>
      <c r="F24" s="321"/>
      <c r="G24" s="350"/>
      <c r="H24" s="351"/>
      <c r="I24" s="375"/>
      <c r="J24" s="128"/>
      <c r="K24" s="138"/>
    </row>
    <row r="25" spans="1:11" ht="12" customHeight="1" thickBot="1">
      <c r="A25" s="528"/>
      <c r="B25" s="323" t="s">
        <v>78</v>
      </c>
      <c r="C25" s="330"/>
      <c r="D25" s="354"/>
      <c r="E25" s="355"/>
      <c r="F25" s="322"/>
      <c r="G25" s="354"/>
      <c r="H25" s="355"/>
      <c r="I25" s="376"/>
      <c r="J25" s="132"/>
      <c r="K25" s="141"/>
    </row>
    <row r="26" spans="1:11" ht="12" customHeight="1">
      <c r="A26" s="527">
        <v>1</v>
      </c>
      <c r="B26" s="161" t="s">
        <v>74</v>
      </c>
      <c r="C26" s="326"/>
      <c r="D26" s="368"/>
      <c r="E26" s="369"/>
      <c r="F26" s="370"/>
      <c r="G26" s="368">
        <v>9</v>
      </c>
      <c r="H26" s="369">
        <v>15</v>
      </c>
      <c r="I26" s="375">
        <f>SUM(D26:H26)</f>
        <v>24</v>
      </c>
      <c r="J26" s="248" t="s">
        <v>187</v>
      </c>
      <c r="K26" s="136"/>
    </row>
    <row r="27" spans="1:11" ht="12" customHeight="1">
      <c r="A27" s="527"/>
      <c r="B27" s="161" t="s">
        <v>75</v>
      </c>
      <c r="C27" s="328"/>
      <c r="D27" s="368"/>
      <c r="E27" s="369"/>
      <c r="F27" s="370"/>
      <c r="G27" s="368"/>
      <c r="H27" s="369">
        <v>1</v>
      </c>
      <c r="I27" s="375">
        <f>SUM(D27:H27)</f>
        <v>1</v>
      </c>
      <c r="J27" s="247" t="s">
        <v>188</v>
      </c>
      <c r="K27" s="138"/>
    </row>
    <row r="28" spans="1:11" ht="12" customHeight="1">
      <c r="A28" s="527"/>
      <c r="B28" s="161" t="s">
        <v>185</v>
      </c>
      <c r="C28" s="331"/>
      <c r="D28" s="368"/>
      <c r="E28" s="369"/>
      <c r="F28" s="370"/>
      <c r="G28" s="368"/>
      <c r="H28" s="369"/>
      <c r="I28" s="375"/>
      <c r="J28" s="172"/>
      <c r="K28" s="138">
        <f>SUM(I26+I27)</f>
        <v>25</v>
      </c>
    </row>
    <row r="29" spans="1:11" ht="12" customHeight="1">
      <c r="A29" s="527"/>
      <c r="B29" s="161" t="s">
        <v>76</v>
      </c>
      <c r="C29" s="331"/>
      <c r="D29" s="368"/>
      <c r="E29" s="369"/>
      <c r="F29" s="370"/>
      <c r="G29" s="368"/>
      <c r="H29" s="369"/>
      <c r="I29" s="375"/>
      <c r="J29" s="173"/>
      <c r="K29" s="147"/>
    </row>
    <row r="30" spans="1:11" ht="12" customHeight="1">
      <c r="A30" s="527"/>
      <c r="B30" s="161" t="s">
        <v>77</v>
      </c>
      <c r="C30" s="331"/>
      <c r="D30" s="368"/>
      <c r="E30" s="369"/>
      <c r="F30" s="370"/>
      <c r="G30" s="368"/>
      <c r="H30" s="369"/>
      <c r="I30" s="375"/>
      <c r="J30" s="173"/>
      <c r="K30" s="147"/>
    </row>
    <row r="31" spans="1:11" ht="12" customHeight="1">
      <c r="A31" s="527"/>
      <c r="B31" s="161" t="s">
        <v>186</v>
      </c>
      <c r="C31" s="332"/>
      <c r="D31" s="368"/>
      <c r="E31" s="369"/>
      <c r="F31" s="370"/>
      <c r="G31" s="368"/>
      <c r="H31" s="369"/>
      <c r="I31" s="375"/>
      <c r="J31" s="172"/>
      <c r="K31" s="140"/>
    </row>
    <row r="32" spans="1:11" ht="12" customHeight="1" thickBot="1">
      <c r="A32" s="528"/>
      <c r="B32" s="323" t="s">
        <v>78</v>
      </c>
      <c r="C32" s="333"/>
      <c r="D32" s="372"/>
      <c r="E32" s="373"/>
      <c r="F32" s="374"/>
      <c r="G32" s="372"/>
      <c r="H32" s="373"/>
      <c r="I32" s="376"/>
      <c r="J32" s="158"/>
      <c r="K32" s="155"/>
    </row>
    <row r="33" spans="1:11" ht="12" customHeight="1">
      <c r="A33" s="535">
        <v>2</v>
      </c>
      <c r="B33" s="161" t="s">
        <v>74</v>
      </c>
      <c r="C33" s="326"/>
      <c r="D33" s="368">
        <v>8</v>
      </c>
      <c r="E33" s="369"/>
      <c r="F33" s="370">
        <v>10</v>
      </c>
      <c r="G33" s="368">
        <v>4</v>
      </c>
      <c r="H33" s="369"/>
      <c r="I33" s="375">
        <f>SUM(D33:H33)</f>
        <v>22</v>
      </c>
      <c r="J33" s="258" t="s">
        <v>37</v>
      </c>
      <c r="K33" s="136"/>
    </row>
    <row r="34" spans="1:11" ht="12" customHeight="1">
      <c r="A34" s="527"/>
      <c r="B34" s="161" t="s">
        <v>75</v>
      </c>
      <c r="C34" s="328"/>
      <c r="D34" s="368">
        <v>3</v>
      </c>
      <c r="E34" s="369"/>
      <c r="F34" s="370"/>
      <c r="G34" s="368"/>
      <c r="H34" s="369"/>
      <c r="I34" s="375">
        <f>SUM(D34:H34)</f>
        <v>3</v>
      </c>
      <c r="J34" s="225" t="s">
        <v>187</v>
      </c>
      <c r="K34" s="138"/>
    </row>
    <row r="35" spans="1:11" ht="12" customHeight="1">
      <c r="A35" s="527"/>
      <c r="B35" s="161" t="s">
        <v>185</v>
      </c>
      <c r="C35" s="328"/>
      <c r="D35" s="368"/>
      <c r="E35" s="369"/>
      <c r="F35" s="370">
        <v>1</v>
      </c>
      <c r="G35" s="368"/>
      <c r="H35" s="371"/>
      <c r="I35" s="375">
        <f>SUM(D35:H35)</f>
        <v>1</v>
      </c>
      <c r="J35" s="247" t="s">
        <v>188</v>
      </c>
      <c r="K35" s="138">
        <f>SUM(I33:I35)</f>
        <v>26</v>
      </c>
    </row>
    <row r="36" spans="1:11" ht="12" customHeight="1">
      <c r="A36" s="527"/>
      <c r="B36" s="161" t="s">
        <v>76</v>
      </c>
      <c r="C36" s="328"/>
      <c r="D36" s="350"/>
      <c r="E36" s="351"/>
      <c r="F36" s="321"/>
      <c r="G36" s="350"/>
      <c r="H36" s="351"/>
      <c r="I36" s="375"/>
      <c r="J36" s="159"/>
      <c r="K36" s="147"/>
    </row>
    <row r="37" spans="1:11" ht="12" customHeight="1">
      <c r="A37" s="527"/>
      <c r="B37" s="161" t="s">
        <v>77</v>
      </c>
      <c r="C37" s="328"/>
      <c r="D37" s="350"/>
      <c r="E37" s="351"/>
      <c r="F37" s="321"/>
      <c r="G37" s="350"/>
      <c r="H37" s="351"/>
      <c r="I37" s="375"/>
      <c r="J37" s="159"/>
      <c r="K37" s="147"/>
    </row>
    <row r="38" spans="1:11" ht="12" customHeight="1">
      <c r="A38" s="527"/>
      <c r="B38" s="161" t="s">
        <v>186</v>
      </c>
      <c r="C38" s="240"/>
      <c r="D38" s="350"/>
      <c r="E38" s="351"/>
      <c r="F38" s="321"/>
      <c r="G38" s="350"/>
      <c r="H38" s="351"/>
      <c r="I38" s="375"/>
      <c r="J38" s="159"/>
      <c r="K38" s="140"/>
    </row>
    <row r="39" spans="1:11" ht="12" customHeight="1" thickBot="1">
      <c r="A39" s="528"/>
      <c r="B39" s="323" t="s">
        <v>78</v>
      </c>
      <c r="C39" s="334"/>
      <c r="D39" s="354"/>
      <c r="E39" s="355"/>
      <c r="F39" s="322"/>
      <c r="G39" s="354"/>
      <c r="H39" s="355"/>
      <c r="I39" s="376"/>
      <c r="J39" s="190"/>
      <c r="K39" s="155"/>
    </row>
    <row r="40" spans="1:11" ht="12" customHeight="1">
      <c r="A40" s="527">
        <v>3</v>
      </c>
      <c r="B40" s="161" t="s">
        <v>74</v>
      </c>
      <c r="C40" s="326"/>
      <c r="D40" s="368"/>
      <c r="E40" s="369"/>
      <c r="F40" s="370"/>
      <c r="G40" s="368">
        <v>18</v>
      </c>
      <c r="H40" s="369">
        <v>5</v>
      </c>
      <c r="I40" s="375">
        <f>SUM(D40:H40)</f>
        <v>23</v>
      </c>
      <c r="J40" s="252" t="s">
        <v>32</v>
      </c>
      <c r="K40" s="249"/>
    </row>
    <row r="41" spans="1:11" ht="12" customHeight="1">
      <c r="A41" s="527"/>
      <c r="B41" s="161" t="s">
        <v>75</v>
      </c>
      <c r="C41" s="335"/>
      <c r="D41" s="368"/>
      <c r="E41" s="369"/>
      <c r="F41" s="370"/>
      <c r="G41" s="368"/>
      <c r="H41" s="369">
        <v>1</v>
      </c>
      <c r="I41" s="375">
        <f>SUM(D41:H41)</f>
        <v>1</v>
      </c>
      <c r="J41" s="225" t="s">
        <v>188</v>
      </c>
      <c r="K41" s="127"/>
    </row>
    <row r="42" spans="1:11" ht="12" customHeight="1">
      <c r="A42" s="527"/>
      <c r="B42" s="161" t="s">
        <v>185</v>
      </c>
      <c r="C42" s="331"/>
      <c r="D42" s="368"/>
      <c r="E42" s="369"/>
      <c r="F42" s="370"/>
      <c r="G42" s="368"/>
      <c r="H42" s="371"/>
      <c r="I42" s="375"/>
      <c r="J42" s="140"/>
      <c r="K42" s="127">
        <f>SUM(I40+I41)</f>
        <v>24</v>
      </c>
    </row>
    <row r="43" spans="1:11" ht="12" customHeight="1">
      <c r="A43" s="527"/>
      <c r="B43" s="161" t="s">
        <v>76</v>
      </c>
      <c r="C43" s="331"/>
      <c r="D43" s="350"/>
      <c r="E43" s="351"/>
      <c r="F43" s="321"/>
      <c r="G43" s="350"/>
      <c r="H43" s="351"/>
      <c r="I43" s="375"/>
      <c r="J43" s="257"/>
      <c r="K43" s="127"/>
    </row>
    <row r="44" spans="1:11" ht="12" customHeight="1">
      <c r="A44" s="527"/>
      <c r="B44" s="161" t="s">
        <v>77</v>
      </c>
      <c r="C44" s="331"/>
      <c r="D44" s="350"/>
      <c r="E44" s="351"/>
      <c r="F44" s="321"/>
      <c r="G44" s="350"/>
      <c r="H44" s="351"/>
      <c r="I44" s="375"/>
      <c r="J44" s="257"/>
      <c r="K44" s="143"/>
    </row>
    <row r="45" spans="1:11" ht="12" customHeight="1">
      <c r="A45" s="527"/>
      <c r="B45" s="161" t="s">
        <v>186</v>
      </c>
      <c r="C45" s="332"/>
      <c r="D45" s="350"/>
      <c r="E45" s="351"/>
      <c r="F45" s="321"/>
      <c r="G45" s="350"/>
      <c r="H45" s="351"/>
      <c r="I45" s="375"/>
      <c r="J45" s="140"/>
      <c r="K45" s="143"/>
    </row>
    <row r="46" spans="1:11" ht="12" customHeight="1" thickBot="1">
      <c r="A46" s="528"/>
      <c r="B46" s="323" t="s">
        <v>78</v>
      </c>
      <c r="C46" s="330"/>
      <c r="D46" s="354"/>
      <c r="E46" s="355"/>
      <c r="F46" s="322"/>
      <c r="G46" s="354"/>
      <c r="H46" s="355"/>
      <c r="I46" s="376"/>
      <c r="J46" s="155"/>
      <c r="K46" s="145"/>
    </row>
    <row r="47" spans="1:11" ht="12" customHeight="1">
      <c r="A47" s="527">
        <v>4</v>
      </c>
      <c r="B47" s="161" t="s">
        <v>74</v>
      </c>
      <c r="C47" s="326"/>
      <c r="D47" s="368">
        <v>12</v>
      </c>
      <c r="E47" s="369">
        <v>6</v>
      </c>
      <c r="F47" s="370"/>
      <c r="G47" s="368"/>
      <c r="H47" s="369">
        <v>5</v>
      </c>
      <c r="I47" s="375">
        <f>SUM(D47:H47)</f>
        <v>23</v>
      </c>
      <c r="J47" s="247" t="s">
        <v>13</v>
      </c>
      <c r="K47" s="136"/>
    </row>
    <row r="48" spans="1:11" ht="12" customHeight="1">
      <c r="A48" s="527"/>
      <c r="B48" s="161" t="s">
        <v>75</v>
      </c>
      <c r="C48" s="328"/>
      <c r="D48" s="368">
        <v>2</v>
      </c>
      <c r="E48" s="369"/>
      <c r="F48" s="370"/>
      <c r="G48" s="368"/>
      <c r="H48" s="369"/>
      <c r="I48" s="375">
        <f>SUM(D48:H48)</f>
        <v>2</v>
      </c>
      <c r="J48" s="247" t="s">
        <v>188</v>
      </c>
      <c r="K48" s="138"/>
    </row>
    <row r="49" spans="1:11" ht="12" customHeight="1">
      <c r="A49" s="527"/>
      <c r="B49" s="161" t="s">
        <v>185</v>
      </c>
      <c r="C49" s="328"/>
      <c r="D49" s="368"/>
      <c r="E49" s="369"/>
      <c r="F49" s="370"/>
      <c r="G49" s="368"/>
      <c r="H49" s="371"/>
      <c r="I49" s="375"/>
      <c r="J49" s="156"/>
      <c r="K49" s="138">
        <f>SUM(I47+I48)</f>
        <v>25</v>
      </c>
    </row>
    <row r="50" spans="1:11" ht="12" customHeight="1">
      <c r="A50" s="527"/>
      <c r="B50" s="161" t="s">
        <v>76</v>
      </c>
      <c r="C50" s="328"/>
      <c r="D50" s="350"/>
      <c r="E50" s="351"/>
      <c r="F50" s="321"/>
      <c r="G50" s="350"/>
      <c r="H50" s="351"/>
      <c r="I50" s="375"/>
      <c r="J50" s="157"/>
      <c r="K50" s="147"/>
    </row>
    <row r="51" spans="1:11" ht="12" customHeight="1">
      <c r="A51" s="527"/>
      <c r="B51" s="161" t="s">
        <v>77</v>
      </c>
      <c r="C51" s="328"/>
      <c r="D51" s="350"/>
      <c r="E51" s="351"/>
      <c r="F51" s="321"/>
      <c r="G51" s="350"/>
      <c r="H51" s="351"/>
      <c r="I51" s="375"/>
      <c r="J51" s="157"/>
      <c r="K51" s="147"/>
    </row>
    <row r="52" spans="1:11" ht="12" customHeight="1">
      <c r="A52" s="527"/>
      <c r="B52" s="161" t="s">
        <v>186</v>
      </c>
      <c r="C52" s="240"/>
      <c r="D52" s="350"/>
      <c r="E52" s="351"/>
      <c r="F52" s="321"/>
      <c r="G52" s="350"/>
      <c r="H52" s="351"/>
      <c r="I52" s="375"/>
      <c r="J52" s="156"/>
      <c r="K52" s="140"/>
    </row>
    <row r="53" spans="1:11" ht="12" customHeight="1" thickBot="1">
      <c r="A53" s="528"/>
      <c r="B53" s="323" t="s">
        <v>78</v>
      </c>
      <c r="C53" s="333"/>
      <c r="D53" s="354"/>
      <c r="E53" s="355"/>
      <c r="F53" s="322"/>
      <c r="G53" s="354"/>
      <c r="H53" s="355"/>
      <c r="I53" s="376"/>
      <c r="J53" s="158"/>
      <c r="K53" s="155"/>
    </row>
    <row r="54" spans="1:11" ht="12" customHeight="1">
      <c r="A54" s="535">
        <v>5</v>
      </c>
      <c r="B54" s="161" t="s">
        <v>74</v>
      </c>
      <c r="C54" s="326"/>
      <c r="D54" s="368">
        <v>10</v>
      </c>
      <c r="E54" s="369">
        <v>10</v>
      </c>
      <c r="F54" s="370">
        <v>4</v>
      </c>
      <c r="G54" s="368"/>
      <c r="H54" s="369"/>
      <c r="I54" s="375">
        <f>SUM(D54:H54)</f>
        <v>24</v>
      </c>
      <c r="J54" s="171" t="s">
        <v>39</v>
      </c>
      <c r="K54" s="136"/>
    </row>
    <row r="55" spans="1:11" ht="12" customHeight="1">
      <c r="A55" s="527"/>
      <c r="B55" s="161" t="s">
        <v>75</v>
      </c>
      <c r="C55" s="328"/>
      <c r="D55" s="368"/>
      <c r="E55" s="369"/>
      <c r="F55" s="370">
        <v>1</v>
      </c>
      <c r="G55" s="368"/>
      <c r="H55" s="369"/>
      <c r="I55" s="375">
        <f>SUM(D55:H55)</f>
        <v>1</v>
      </c>
      <c r="J55" s="247" t="s">
        <v>188</v>
      </c>
      <c r="K55" s="138"/>
    </row>
    <row r="56" spans="1:11" ht="12" customHeight="1">
      <c r="A56" s="527"/>
      <c r="B56" s="161" t="s">
        <v>185</v>
      </c>
      <c r="C56" s="331"/>
      <c r="D56" s="368"/>
      <c r="E56" s="369"/>
      <c r="F56" s="370"/>
      <c r="G56" s="368"/>
      <c r="H56" s="371"/>
      <c r="I56" s="375"/>
      <c r="J56" s="193"/>
      <c r="K56" s="138">
        <f>SUM(I54+I55)</f>
        <v>25</v>
      </c>
    </row>
    <row r="57" spans="1:11" ht="12" customHeight="1">
      <c r="A57" s="527"/>
      <c r="B57" s="161" t="s">
        <v>76</v>
      </c>
      <c r="C57" s="331"/>
      <c r="D57" s="350"/>
      <c r="E57" s="351"/>
      <c r="F57" s="321"/>
      <c r="G57" s="350"/>
      <c r="H57" s="351"/>
      <c r="I57" s="375"/>
      <c r="J57" s="192"/>
      <c r="K57" s="147"/>
    </row>
    <row r="58" spans="1:11" ht="12" customHeight="1">
      <c r="A58" s="527"/>
      <c r="B58" s="161" t="s">
        <v>77</v>
      </c>
      <c r="C58" s="331"/>
      <c r="D58" s="350"/>
      <c r="E58" s="351"/>
      <c r="F58" s="321"/>
      <c r="G58" s="350"/>
      <c r="H58" s="351"/>
      <c r="I58" s="375"/>
      <c r="J58" s="192"/>
      <c r="K58" s="147"/>
    </row>
    <row r="59" spans="1:11" ht="12" customHeight="1">
      <c r="A59" s="527"/>
      <c r="B59" s="161" t="s">
        <v>186</v>
      </c>
      <c r="C59" s="332"/>
      <c r="D59" s="350"/>
      <c r="E59" s="351"/>
      <c r="F59" s="321"/>
      <c r="G59" s="350"/>
      <c r="H59" s="351"/>
      <c r="I59" s="375"/>
      <c r="J59" s="192"/>
      <c r="K59" s="140"/>
    </row>
    <row r="60" spans="1:11" ht="12" customHeight="1" thickBot="1">
      <c r="A60" s="528"/>
      <c r="B60" s="323" t="s">
        <v>78</v>
      </c>
      <c r="C60" s="336"/>
      <c r="D60" s="354"/>
      <c r="E60" s="355"/>
      <c r="F60" s="322"/>
      <c r="G60" s="354"/>
      <c r="H60" s="355"/>
      <c r="I60" s="376"/>
      <c r="J60" s="192"/>
      <c r="K60" s="155"/>
    </row>
    <row r="61" spans="1:11" ht="12" customHeight="1">
      <c r="A61" s="527">
        <v>6</v>
      </c>
      <c r="B61" s="161" t="s">
        <v>74</v>
      </c>
      <c r="C61" s="326"/>
      <c r="D61" s="368">
        <v>9</v>
      </c>
      <c r="E61" s="369"/>
      <c r="F61" s="370">
        <v>15</v>
      </c>
      <c r="G61" s="368"/>
      <c r="H61" s="369"/>
      <c r="I61" s="375">
        <f>SUM(D61:H61)</f>
        <v>24</v>
      </c>
      <c r="J61" s="289" t="s">
        <v>187</v>
      </c>
      <c r="K61" s="249"/>
    </row>
    <row r="62" spans="1:11" ht="12" customHeight="1">
      <c r="A62" s="527"/>
      <c r="B62" s="161" t="s">
        <v>75</v>
      </c>
      <c r="C62" s="328"/>
      <c r="D62" s="368"/>
      <c r="E62" s="369"/>
      <c r="F62" s="370"/>
      <c r="G62" s="368"/>
      <c r="H62" s="369"/>
      <c r="I62" s="375"/>
      <c r="J62" s="239"/>
      <c r="K62" s="127"/>
    </row>
    <row r="63" spans="1:11" ht="12" customHeight="1">
      <c r="A63" s="527"/>
      <c r="B63" s="161" t="s">
        <v>185</v>
      </c>
      <c r="C63" s="331"/>
      <c r="D63" s="368"/>
      <c r="E63" s="369"/>
      <c r="F63" s="370"/>
      <c r="G63" s="368"/>
      <c r="H63" s="371"/>
      <c r="I63" s="375"/>
      <c r="J63" s="178"/>
      <c r="K63" s="127">
        <f>SUM(I61+I62)</f>
        <v>24</v>
      </c>
    </row>
    <row r="64" spans="1:11" ht="12" customHeight="1">
      <c r="A64" s="527"/>
      <c r="B64" s="161" t="s">
        <v>76</v>
      </c>
      <c r="C64" s="331"/>
      <c r="D64" s="350"/>
      <c r="E64" s="351"/>
      <c r="F64" s="321"/>
      <c r="G64" s="350"/>
      <c r="H64" s="351"/>
      <c r="I64" s="375"/>
      <c r="J64" s="178"/>
      <c r="K64" s="127"/>
    </row>
    <row r="65" spans="1:11" ht="12" customHeight="1">
      <c r="A65" s="527"/>
      <c r="B65" s="161" t="s">
        <v>77</v>
      </c>
      <c r="C65" s="331"/>
      <c r="D65" s="350"/>
      <c r="E65" s="351"/>
      <c r="F65" s="321"/>
      <c r="G65" s="350"/>
      <c r="H65" s="351"/>
      <c r="I65" s="375"/>
      <c r="J65" s="178"/>
      <c r="K65" s="143"/>
    </row>
    <row r="66" spans="1:11" ht="12" customHeight="1">
      <c r="A66" s="527"/>
      <c r="B66" s="161" t="s">
        <v>186</v>
      </c>
      <c r="C66" s="332"/>
      <c r="D66" s="350"/>
      <c r="E66" s="351"/>
      <c r="F66" s="321"/>
      <c r="G66" s="350"/>
      <c r="H66" s="351"/>
      <c r="I66" s="375"/>
      <c r="J66" s="178"/>
      <c r="K66" s="143"/>
    </row>
    <row r="67" spans="1:11" ht="12" customHeight="1" thickBot="1">
      <c r="A67" s="528"/>
      <c r="B67" s="323" t="s">
        <v>78</v>
      </c>
      <c r="C67" s="333"/>
      <c r="D67" s="354"/>
      <c r="E67" s="355"/>
      <c r="F67" s="322"/>
      <c r="G67" s="354"/>
      <c r="H67" s="355"/>
      <c r="I67" s="376"/>
      <c r="J67" s="256"/>
      <c r="K67" s="145"/>
    </row>
    <row r="68" spans="1:11" ht="12" customHeight="1">
      <c r="A68" s="527">
        <v>7</v>
      </c>
      <c r="B68" s="161" t="s">
        <v>74</v>
      </c>
      <c r="C68" s="238"/>
      <c r="D68" s="368">
        <v>10</v>
      </c>
      <c r="E68" s="369">
        <v>10</v>
      </c>
      <c r="F68" s="370">
        <v>4</v>
      </c>
      <c r="G68" s="368"/>
      <c r="H68" s="369"/>
      <c r="I68" s="375">
        <f>SUM(D68:H68)</f>
        <v>24</v>
      </c>
      <c r="J68" s="248" t="s">
        <v>34</v>
      </c>
      <c r="K68" s="136"/>
    </row>
    <row r="69" spans="1:11" ht="12" customHeight="1">
      <c r="A69" s="527"/>
      <c r="B69" s="161" t="s">
        <v>75</v>
      </c>
      <c r="C69" s="337"/>
      <c r="D69" s="368"/>
      <c r="E69" s="369"/>
      <c r="F69" s="370">
        <v>1</v>
      </c>
      <c r="G69" s="368"/>
      <c r="H69" s="369"/>
      <c r="I69" s="375">
        <f>SUM(D69:H69)</f>
        <v>1</v>
      </c>
      <c r="J69" s="247" t="s">
        <v>188</v>
      </c>
      <c r="K69" s="138"/>
    </row>
    <row r="70" spans="1:11" ht="12" customHeight="1">
      <c r="A70" s="527"/>
      <c r="B70" s="161" t="s">
        <v>185</v>
      </c>
      <c r="C70" s="239"/>
      <c r="D70" s="368"/>
      <c r="E70" s="369"/>
      <c r="F70" s="370"/>
      <c r="G70" s="368"/>
      <c r="H70" s="371"/>
      <c r="I70" s="375"/>
      <c r="J70" s="172"/>
      <c r="K70" s="138">
        <f>SUM(I68+I69)</f>
        <v>25</v>
      </c>
    </row>
    <row r="71" spans="1:11" ht="12" customHeight="1">
      <c r="A71" s="527"/>
      <c r="B71" s="161" t="s">
        <v>76</v>
      </c>
      <c r="C71" s="338"/>
      <c r="D71" s="350"/>
      <c r="E71" s="351"/>
      <c r="F71" s="321"/>
      <c r="G71" s="350"/>
      <c r="H71" s="351"/>
      <c r="I71" s="375"/>
      <c r="J71" s="173"/>
      <c r="K71" s="147"/>
    </row>
    <row r="72" spans="1:11" ht="12" customHeight="1">
      <c r="A72" s="527"/>
      <c r="B72" s="161" t="s">
        <v>77</v>
      </c>
      <c r="C72" s="239"/>
      <c r="D72" s="350"/>
      <c r="E72" s="351"/>
      <c r="F72" s="321"/>
      <c r="G72" s="350"/>
      <c r="H72" s="351"/>
      <c r="I72" s="375"/>
      <c r="J72" s="173"/>
      <c r="K72" s="147"/>
    </row>
    <row r="73" spans="1:11" ht="12" customHeight="1">
      <c r="A73" s="527"/>
      <c r="B73" s="161" t="s">
        <v>186</v>
      </c>
      <c r="C73" s="339"/>
      <c r="D73" s="350"/>
      <c r="E73" s="351"/>
      <c r="F73" s="321"/>
      <c r="G73" s="350"/>
      <c r="H73" s="351"/>
      <c r="I73" s="375"/>
      <c r="J73" s="172"/>
      <c r="K73" s="140"/>
    </row>
    <row r="74" spans="1:11" ht="12" customHeight="1" thickBot="1">
      <c r="A74" s="528"/>
      <c r="B74" s="323" t="s">
        <v>78</v>
      </c>
      <c r="C74" s="333"/>
      <c r="D74" s="354"/>
      <c r="E74" s="355"/>
      <c r="F74" s="322"/>
      <c r="G74" s="354"/>
      <c r="H74" s="355"/>
      <c r="I74" s="376"/>
      <c r="J74" s="174"/>
      <c r="K74" s="155"/>
    </row>
    <row r="75" spans="1:11" ht="12" customHeight="1">
      <c r="A75" s="160"/>
      <c r="B75" s="161"/>
      <c r="C75" s="162"/>
      <c r="D75" s="163"/>
      <c r="E75" s="163"/>
      <c r="F75" s="163"/>
      <c r="G75" s="163"/>
      <c r="H75" s="163"/>
      <c r="I75" s="380"/>
      <c r="J75" s="237"/>
      <c r="K75" s="237">
        <f>SUM(K12:K74)</f>
        <v>174</v>
      </c>
    </row>
    <row r="76" spans="1:11" ht="12" customHeight="1">
      <c r="A76" s="160"/>
      <c r="B76" s="161"/>
      <c r="C76" s="162"/>
      <c r="D76" s="163"/>
      <c r="E76" s="163"/>
      <c r="F76" s="163"/>
      <c r="G76" s="163"/>
      <c r="H76" s="163"/>
      <c r="I76" s="380"/>
      <c r="J76" s="237"/>
      <c r="K76" s="237"/>
    </row>
    <row r="77" spans="1:11" ht="12" customHeight="1">
      <c r="A77" s="160"/>
      <c r="B77" s="161"/>
      <c r="C77" s="162"/>
      <c r="D77" s="163"/>
      <c r="E77" s="163"/>
      <c r="F77" s="163"/>
      <c r="G77" s="163"/>
      <c r="H77" s="163"/>
      <c r="I77" s="380"/>
      <c r="J77" s="237"/>
      <c r="K77" s="237"/>
    </row>
    <row r="78" spans="1:11" ht="12" customHeight="1">
      <c r="A78" s="160"/>
      <c r="B78" s="161"/>
      <c r="C78" s="162"/>
      <c r="D78" s="163"/>
      <c r="E78" s="163"/>
      <c r="F78" s="163"/>
      <c r="G78" s="163"/>
      <c r="H78" s="163"/>
      <c r="I78" s="380"/>
      <c r="J78" s="237"/>
      <c r="K78" s="237"/>
    </row>
    <row r="79" spans="1:11" ht="12" customHeight="1">
      <c r="A79" s="160"/>
      <c r="B79" s="161"/>
      <c r="C79" s="162"/>
      <c r="D79" s="163"/>
      <c r="E79" s="163"/>
      <c r="F79" s="163"/>
      <c r="G79" s="163"/>
      <c r="H79" s="163"/>
      <c r="I79" s="380"/>
      <c r="J79" s="237"/>
      <c r="K79" s="237"/>
    </row>
    <row r="80" spans="1:11" ht="12.75" customHeight="1" thickBot="1">
      <c r="A80" s="160"/>
      <c r="B80" s="161"/>
      <c r="C80" s="162"/>
      <c r="D80" s="163"/>
      <c r="E80" s="163"/>
      <c r="F80" s="163"/>
      <c r="G80" s="163"/>
      <c r="H80" s="163"/>
      <c r="I80" s="380"/>
      <c r="J80" s="237"/>
      <c r="K80" s="237"/>
    </row>
    <row r="81" spans="1:11" ht="12" customHeight="1" thickBot="1">
      <c r="A81" s="513" t="s">
        <v>110</v>
      </c>
      <c r="B81" s="516" t="s">
        <v>70</v>
      </c>
      <c r="C81" s="538"/>
      <c r="D81" s="522" t="s">
        <v>89</v>
      </c>
      <c r="E81" s="522"/>
      <c r="F81" s="522"/>
      <c r="G81" s="522"/>
      <c r="H81" s="523"/>
      <c r="I81" s="541" t="s">
        <v>71</v>
      </c>
      <c r="J81" s="529" t="s">
        <v>72</v>
      </c>
      <c r="K81" s="532" t="s">
        <v>73</v>
      </c>
    </row>
    <row r="82" spans="1:11" ht="12" customHeight="1">
      <c r="A82" s="514"/>
      <c r="B82" s="518"/>
      <c r="C82" s="539"/>
      <c r="D82" s="535" t="s">
        <v>4</v>
      </c>
      <c r="E82" s="535" t="s">
        <v>5</v>
      </c>
      <c r="F82" s="535" t="s">
        <v>6</v>
      </c>
      <c r="G82" s="535" t="s">
        <v>7</v>
      </c>
      <c r="H82" s="536" t="s">
        <v>8</v>
      </c>
      <c r="I82" s="542"/>
      <c r="J82" s="530"/>
      <c r="K82" s="533"/>
    </row>
    <row r="83" spans="1:11" ht="5.25" customHeight="1" thickBot="1">
      <c r="A83" s="515"/>
      <c r="B83" s="520"/>
      <c r="C83" s="540"/>
      <c r="D83" s="528"/>
      <c r="E83" s="528"/>
      <c r="F83" s="528"/>
      <c r="G83" s="528"/>
      <c r="H83" s="537"/>
      <c r="I83" s="543"/>
      <c r="J83" s="531"/>
      <c r="K83" s="534"/>
    </row>
    <row r="84" spans="1:11" ht="12" customHeight="1">
      <c r="A84" s="535">
        <v>8</v>
      </c>
      <c r="B84" s="186" t="s">
        <v>74</v>
      </c>
      <c r="C84" s="165" t="s">
        <v>122</v>
      </c>
      <c r="D84" s="377">
        <v>10</v>
      </c>
      <c r="E84" s="369">
        <v>10</v>
      </c>
      <c r="F84" s="370">
        <v>6</v>
      </c>
      <c r="G84" s="368"/>
      <c r="H84" s="369"/>
      <c r="I84" s="375">
        <f>SUM(D84:H84)</f>
        <v>26</v>
      </c>
      <c r="J84" s="289" t="s">
        <v>36</v>
      </c>
      <c r="K84" s="136"/>
    </row>
    <row r="85" spans="1:11" ht="12" customHeight="1">
      <c r="A85" s="527"/>
      <c r="B85" s="186" t="s">
        <v>75</v>
      </c>
      <c r="C85" s="224" t="s">
        <v>156</v>
      </c>
      <c r="D85" s="370"/>
      <c r="E85" s="369"/>
      <c r="F85" s="370"/>
      <c r="G85" s="368"/>
      <c r="H85" s="369"/>
      <c r="I85" s="375"/>
      <c r="J85" s="263"/>
      <c r="K85" s="138"/>
    </row>
    <row r="86" spans="1:11" ht="12" customHeight="1">
      <c r="A86" s="527"/>
      <c r="B86" s="186" t="s">
        <v>185</v>
      </c>
      <c r="C86" s="167">
        <v>1008214505</v>
      </c>
      <c r="D86" s="321"/>
      <c r="E86" s="351"/>
      <c r="F86" s="356"/>
      <c r="G86" s="321"/>
      <c r="H86" s="351"/>
      <c r="I86" s="381"/>
      <c r="J86" s="362"/>
      <c r="K86" s="138">
        <f>SUM(I84+I85)</f>
        <v>26</v>
      </c>
    </row>
    <row r="87" spans="1:11" ht="12" customHeight="1">
      <c r="A87" s="527"/>
      <c r="B87" s="186" t="s">
        <v>76</v>
      </c>
      <c r="C87" s="161" t="s">
        <v>157</v>
      </c>
      <c r="D87" s="321"/>
      <c r="E87" s="351"/>
      <c r="F87" s="356"/>
      <c r="G87" s="321"/>
      <c r="H87" s="351"/>
      <c r="I87" s="382"/>
      <c r="J87" s="140"/>
      <c r="K87" s="147"/>
    </row>
    <row r="88" spans="1:11" ht="12" customHeight="1">
      <c r="A88" s="527"/>
      <c r="B88" s="186" t="s">
        <v>77</v>
      </c>
      <c r="C88" s="167" t="s">
        <v>155</v>
      </c>
      <c r="D88" s="321"/>
      <c r="E88" s="351"/>
      <c r="F88" s="356"/>
      <c r="G88" s="321"/>
      <c r="H88" s="351"/>
      <c r="I88" s="382"/>
      <c r="J88" s="138"/>
      <c r="K88" s="147"/>
    </row>
    <row r="89" spans="1:11" ht="12" customHeight="1">
      <c r="A89" s="527"/>
      <c r="B89" s="186" t="s">
        <v>186</v>
      </c>
      <c r="C89" s="230" t="s">
        <v>204</v>
      </c>
      <c r="D89" s="321"/>
      <c r="E89" s="351"/>
      <c r="F89" s="356"/>
      <c r="G89" s="321"/>
      <c r="H89" s="351"/>
      <c r="I89" s="382"/>
      <c r="J89" s="140"/>
      <c r="K89" s="140"/>
    </row>
    <row r="90" spans="1:11" ht="12" customHeight="1" thickBot="1">
      <c r="A90" s="528"/>
      <c r="B90" s="188" t="s">
        <v>78</v>
      </c>
      <c r="C90" s="115"/>
      <c r="D90" s="322"/>
      <c r="E90" s="355"/>
      <c r="F90" s="357"/>
      <c r="G90" s="322"/>
      <c r="H90" s="355"/>
      <c r="I90" s="383"/>
      <c r="J90" s="141"/>
      <c r="K90" s="155"/>
    </row>
    <row r="91" spans="1:11" ht="12" customHeight="1">
      <c r="A91" s="535">
        <v>9</v>
      </c>
      <c r="B91" s="186" t="s">
        <v>74</v>
      </c>
      <c r="C91" s="340" t="s">
        <v>131</v>
      </c>
      <c r="D91" s="377"/>
      <c r="E91" s="369"/>
      <c r="F91" s="370">
        <v>25</v>
      </c>
      <c r="G91" s="368"/>
      <c r="H91" s="369"/>
      <c r="I91" s="375">
        <f>SUM(D91:H91)</f>
        <v>25</v>
      </c>
      <c r="J91" s="252" t="s">
        <v>32</v>
      </c>
      <c r="K91" s="249"/>
    </row>
    <row r="92" spans="1:11" ht="12" customHeight="1">
      <c r="A92" s="527"/>
      <c r="B92" s="186" t="s">
        <v>75</v>
      </c>
      <c r="C92" s="166" t="s">
        <v>160</v>
      </c>
      <c r="D92" s="370"/>
      <c r="E92" s="369"/>
      <c r="F92" s="370"/>
      <c r="G92" s="368"/>
      <c r="H92" s="369"/>
      <c r="I92" s="375"/>
      <c r="J92" s="225"/>
      <c r="K92" s="127"/>
    </row>
    <row r="93" spans="1:11" ht="12" customHeight="1">
      <c r="A93" s="527"/>
      <c r="B93" s="186" t="s">
        <v>185</v>
      </c>
      <c r="C93" s="341">
        <v>1021086727</v>
      </c>
      <c r="D93" s="321"/>
      <c r="E93" s="351"/>
      <c r="F93" s="356"/>
      <c r="G93" s="321"/>
      <c r="H93" s="351"/>
      <c r="I93" s="381"/>
      <c r="J93" s="140"/>
      <c r="K93" s="127">
        <f>SUM(I91+I92)</f>
        <v>25</v>
      </c>
    </row>
    <row r="94" spans="1:11" ht="12" customHeight="1">
      <c r="A94" s="527"/>
      <c r="B94" s="186" t="s">
        <v>76</v>
      </c>
      <c r="C94" s="205" t="s">
        <v>159</v>
      </c>
      <c r="D94" s="321"/>
      <c r="E94" s="351"/>
      <c r="F94" s="356"/>
      <c r="G94" s="321"/>
      <c r="H94" s="351"/>
      <c r="I94" s="382"/>
      <c r="J94" s="140"/>
      <c r="K94" s="127"/>
    </row>
    <row r="95" spans="1:11" ht="12" customHeight="1">
      <c r="A95" s="527"/>
      <c r="B95" s="186" t="s">
        <v>77</v>
      </c>
      <c r="C95" s="228" t="s">
        <v>158</v>
      </c>
      <c r="D95" s="321"/>
      <c r="E95" s="351"/>
      <c r="F95" s="356"/>
      <c r="G95" s="321"/>
      <c r="H95" s="351"/>
      <c r="I95" s="382"/>
      <c r="J95" s="140"/>
      <c r="K95" s="143"/>
    </row>
    <row r="96" spans="1:11" ht="12" customHeight="1">
      <c r="A96" s="527"/>
      <c r="B96" s="186" t="s">
        <v>186</v>
      </c>
      <c r="C96" s="342" t="s">
        <v>201</v>
      </c>
      <c r="D96" s="321"/>
      <c r="E96" s="351"/>
      <c r="F96" s="356"/>
      <c r="G96" s="321"/>
      <c r="H96" s="351"/>
      <c r="I96" s="382"/>
      <c r="J96" s="140"/>
      <c r="K96" s="143"/>
    </row>
    <row r="97" spans="1:11" ht="12" customHeight="1" thickBot="1">
      <c r="A97" s="528"/>
      <c r="B97" s="188" t="s">
        <v>78</v>
      </c>
      <c r="C97" s="115"/>
      <c r="D97" s="322"/>
      <c r="E97" s="355"/>
      <c r="F97" s="357"/>
      <c r="G97" s="322"/>
      <c r="H97" s="355"/>
      <c r="I97" s="383"/>
      <c r="J97" s="155"/>
      <c r="K97" s="145"/>
    </row>
    <row r="98" spans="1:11" ht="12" customHeight="1">
      <c r="A98" s="535">
        <v>10</v>
      </c>
      <c r="B98" s="186" t="s">
        <v>74</v>
      </c>
      <c r="C98" s="165" t="s">
        <v>123</v>
      </c>
      <c r="D98" s="377"/>
      <c r="E98" s="369"/>
      <c r="F98" s="370"/>
      <c r="G98" s="368">
        <v>9</v>
      </c>
      <c r="H98" s="369">
        <v>15</v>
      </c>
      <c r="I98" s="375">
        <f>SUM(D98:H98)</f>
        <v>24</v>
      </c>
      <c r="J98" s="252" t="s">
        <v>33</v>
      </c>
      <c r="K98" s="249"/>
    </row>
    <row r="99" spans="1:11" ht="12" customHeight="1">
      <c r="A99" s="527"/>
      <c r="B99" s="186" t="s">
        <v>75</v>
      </c>
      <c r="C99" s="171" t="s">
        <v>163</v>
      </c>
      <c r="D99" s="370"/>
      <c r="E99" s="369"/>
      <c r="F99" s="370"/>
      <c r="G99" s="368"/>
      <c r="H99" s="369">
        <v>1</v>
      </c>
      <c r="I99" s="375">
        <f>SUM(D99:H99)</f>
        <v>1</v>
      </c>
      <c r="J99" s="225" t="s">
        <v>188</v>
      </c>
      <c r="K99" s="127"/>
    </row>
    <row r="100" spans="1:11" ht="12" customHeight="1">
      <c r="A100" s="527"/>
      <c r="B100" s="186" t="s">
        <v>185</v>
      </c>
      <c r="C100" s="167">
        <v>1007511505</v>
      </c>
      <c r="D100" s="321"/>
      <c r="E100" s="351"/>
      <c r="F100" s="356"/>
      <c r="G100" s="321"/>
      <c r="H100" s="351"/>
      <c r="I100" s="384"/>
      <c r="J100" s="178"/>
      <c r="K100" s="127">
        <f>SUM(I98+I99)</f>
        <v>25</v>
      </c>
    </row>
    <row r="101" spans="1:11" ht="12" customHeight="1">
      <c r="A101" s="527"/>
      <c r="B101" s="186" t="s">
        <v>76</v>
      </c>
      <c r="C101" s="168" t="s">
        <v>164</v>
      </c>
      <c r="D101" s="321"/>
      <c r="E101" s="351"/>
      <c r="F101" s="356"/>
      <c r="G101" s="321"/>
      <c r="H101" s="351"/>
      <c r="I101" s="380"/>
      <c r="J101" s="178"/>
      <c r="K101" s="250"/>
    </row>
    <row r="102" spans="1:11" ht="12" customHeight="1">
      <c r="A102" s="527"/>
      <c r="B102" s="186" t="s">
        <v>77</v>
      </c>
      <c r="C102" s="167" t="s">
        <v>158</v>
      </c>
      <c r="D102" s="321"/>
      <c r="E102" s="351"/>
      <c r="F102" s="356"/>
      <c r="G102" s="321"/>
      <c r="H102" s="351"/>
      <c r="I102" s="380"/>
      <c r="J102" s="178"/>
      <c r="K102" s="250"/>
    </row>
    <row r="103" spans="1:11" ht="12" customHeight="1">
      <c r="A103" s="527"/>
      <c r="B103" s="186" t="s">
        <v>186</v>
      </c>
      <c r="C103" s="230" t="s">
        <v>200</v>
      </c>
      <c r="D103" s="321"/>
      <c r="E103" s="351"/>
      <c r="F103" s="356"/>
      <c r="G103" s="321"/>
      <c r="H103" s="351"/>
      <c r="I103" s="380"/>
      <c r="J103" s="178"/>
      <c r="K103" s="143"/>
    </row>
    <row r="104" spans="1:11" ht="12" customHeight="1" thickBot="1">
      <c r="A104" s="528"/>
      <c r="B104" s="188" t="s">
        <v>78</v>
      </c>
      <c r="C104" s="115"/>
      <c r="D104" s="322"/>
      <c r="E104" s="355"/>
      <c r="F104" s="357"/>
      <c r="G104" s="322"/>
      <c r="H104" s="355"/>
      <c r="I104" s="385"/>
      <c r="J104" s="256"/>
      <c r="K104" s="145"/>
    </row>
    <row r="105" spans="1:11" ht="12" customHeight="1">
      <c r="A105" s="535">
        <v>11</v>
      </c>
      <c r="B105" s="186" t="s">
        <v>74</v>
      </c>
      <c r="C105" s="165" t="s">
        <v>124</v>
      </c>
      <c r="D105" s="377"/>
      <c r="E105" s="369"/>
      <c r="F105" s="370"/>
      <c r="G105" s="368">
        <v>18</v>
      </c>
      <c r="H105" s="369">
        <v>5</v>
      </c>
      <c r="I105" s="375">
        <f>SUM(D105:H105)</f>
        <v>23</v>
      </c>
      <c r="J105" s="247" t="s">
        <v>13</v>
      </c>
      <c r="K105" s="136"/>
    </row>
    <row r="106" spans="1:11" ht="12" customHeight="1">
      <c r="A106" s="527"/>
      <c r="B106" s="186" t="s">
        <v>75</v>
      </c>
      <c r="C106" s="166" t="s">
        <v>161</v>
      </c>
      <c r="D106" s="370"/>
      <c r="E106" s="369"/>
      <c r="F106" s="370"/>
      <c r="G106" s="368">
        <v>1</v>
      </c>
      <c r="H106" s="369"/>
      <c r="I106" s="375">
        <f>SUM(D106:H106)</f>
        <v>1</v>
      </c>
      <c r="J106" s="247" t="s">
        <v>188</v>
      </c>
      <c r="K106" s="138"/>
    </row>
    <row r="107" spans="1:11" ht="12" customHeight="1">
      <c r="A107" s="527"/>
      <c r="B107" s="186" t="s">
        <v>185</v>
      </c>
      <c r="C107" s="167">
        <v>1010582922</v>
      </c>
      <c r="D107" s="321"/>
      <c r="E107" s="351"/>
      <c r="F107" s="356"/>
      <c r="G107" s="321"/>
      <c r="H107" s="351"/>
      <c r="I107" s="386"/>
      <c r="J107" s="222"/>
      <c r="K107" s="138">
        <f>SUM(I105+I106)</f>
        <v>24</v>
      </c>
    </row>
    <row r="108" spans="1:11" ht="12" customHeight="1">
      <c r="A108" s="527"/>
      <c r="B108" s="186" t="s">
        <v>76</v>
      </c>
      <c r="C108" s="161" t="s">
        <v>162</v>
      </c>
      <c r="D108" s="321"/>
      <c r="E108" s="351"/>
      <c r="F108" s="356"/>
      <c r="G108" s="321"/>
      <c r="H108" s="351"/>
      <c r="I108" s="387"/>
      <c r="J108" s="176"/>
      <c r="K108" s="147"/>
    </row>
    <row r="109" spans="1:11" ht="12" customHeight="1">
      <c r="A109" s="527"/>
      <c r="B109" s="186" t="s">
        <v>77</v>
      </c>
      <c r="C109" s="167" t="s">
        <v>158</v>
      </c>
      <c r="D109" s="321"/>
      <c r="E109" s="351"/>
      <c r="F109" s="356"/>
      <c r="G109" s="321"/>
      <c r="H109" s="351"/>
      <c r="I109" s="387"/>
      <c r="J109" s="183"/>
      <c r="K109" s="147"/>
    </row>
    <row r="110" spans="1:11" ht="12" customHeight="1">
      <c r="A110" s="527"/>
      <c r="B110" s="186" t="s">
        <v>186</v>
      </c>
      <c r="C110" s="230" t="s">
        <v>205</v>
      </c>
      <c r="D110" s="321"/>
      <c r="E110" s="351"/>
      <c r="F110" s="356"/>
      <c r="G110" s="321"/>
      <c r="H110" s="351"/>
      <c r="I110" s="387"/>
      <c r="J110" s="176"/>
      <c r="K110" s="140"/>
    </row>
    <row r="111" spans="1:11" ht="12" customHeight="1" thickBot="1">
      <c r="A111" s="528"/>
      <c r="B111" s="188" t="s">
        <v>78</v>
      </c>
      <c r="C111" s="115"/>
      <c r="D111" s="322"/>
      <c r="E111" s="355"/>
      <c r="F111" s="357"/>
      <c r="G111" s="322"/>
      <c r="H111" s="355"/>
      <c r="I111" s="388"/>
      <c r="J111" s="183"/>
      <c r="K111" s="155"/>
    </row>
    <row r="112" spans="1:11" ht="12" customHeight="1">
      <c r="A112" s="535">
        <v>12</v>
      </c>
      <c r="B112" s="186" t="s">
        <v>74</v>
      </c>
      <c r="C112" s="187" t="s">
        <v>139</v>
      </c>
      <c r="D112" s="377"/>
      <c r="E112" s="369"/>
      <c r="F112" s="370">
        <v>6</v>
      </c>
      <c r="G112" s="368">
        <v>10</v>
      </c>
      <c r="H112" s="369">
        <v>10</v>
      </c>
      <c r="I112" s="375">
        <f>SUM(D112:H112)</f>
        <v>26</v>
      </c>
      <c r="J112" s="252" t="s">
        <v>38</v>
      </c>
      <c r="K112" s="249"/>
    </row>
    <row r="113" spans="1:11" ht="12" customHeight="1">
      <c r="A113" s="527"/>
      <c r="B113" s="186" t="s">
        <v>75</v>
      </c>
      <c r="C113" s="226" t="s">
        <v>165</v>
      </c>
      <c r="D113" s="370"/>
      <c r="E113" s="369"/>
      <c r="F113" s="370"/>
      <c r="G113" s="368"/>
      <c r="H113" s="369"/>
      <c r="I113" s="375"/>
      <c r="J113" s="263"/>
      <c r="K113" s="127"/>
    </row>
    <row r="114" spans="1:11" ht="12" customHeight="1">
      <c r="A114" s="527"/>
      <c r="B114" s="186" t="s">
        <v>185</v>
      </c>
      <c r="C114" s="185">
        <v>1025589972</v>
      </c>
      <c r="D114" s="321"/>
      <c r="E114" s="351"/>
      <c r="F114" s="356"/>
      <c r="G114" s="321"/>
      <c r="H114" s="351"/>
      <c r="I114" s="381"/>
      <c r="J114" s="263"/>
      <c r="K114" s="127">
        <f>SUM(I112+I113)</f>
        <v>26</v>
      </c>
    </row>
    <row r="115" spans="1:11" ht="12" customHeight="1">
      <c r="A115" s="527"/>
      <c r="B115" s="186" t="s">
        <v>76</v>
      </c>
      <c r="C115" s="196" t="s">
        <v>166</v>
      </c>
      <c r="D115" s="321"/>
      <c r="E115" s="351"/>
      <c r="F115" s="356"/>
      <c r="G115" s="321"/>
      <c r="H115" s="351"/>
      <c r="I115" s="382"/>
      <c r="J115" s="140"/>
      <c r="K115" s="250"/>
    </row>
    <row r="116" spans="1:11" ht="12" customHeight="1">
      <c r="A116" s="527"/>
      <c r="B116" s="186" t="s">
        <v>77</v>
      </c>
      <c r="C116" s="227" t="s">
        <v>158</v>
      </c>
      <c r="D116" s="321"/>
      <c r="E116" s="351"/>
      <c r="F116" s="356"/>
      <c r="G116" s="321"/>
      <c r="H116" s="351"/>
      <c r="I116" s="382"/>
      <c r="J116" s="140"/>
      <c r="K116" s="250"/>
    </row>
    <row r="117" spans="1:11" ht="12" customHeight="1">
      <c r="A117" s="527"/>
      <c r="B117" s="186" t="s">
        <v>186</v>
      </c>
      <c r="C117" s="236" t="s">
        <v>206</v>
      </c>
      <c r="D117" s="321"/>
      <c r="E117" s="351"/>
      <c r="F117" s="356"/>
      <c r="G117" s="321"/>
      <c r="H117" s="351"/>
      <c r="I117" s="382"/>
      <c r="J117" s="140"/>
      <c r="K117" s="143"/>
    </row>
    <row r="118" spans="1:11" ht="12" customHeight="1" thickBot="1">
      <c r="A118" s="528"/>
      <c r="B118" s="188" t="s">
        <v>78</v>
      </c>
      <c r="C118" s="199"/>
      <c r="D118" s="322"/>
      <c r="E118" s="355"/>
      <c r="F118" s="357"/>
      <c r="G118" s="322"/>
      <c r="H118" s="355"/>
      <c r="I118" s="383"/>
      <c r="J118" s="155"/>
      <c r="K118" s="145"/>
    </row>
    <row r="119" spans="1:11" ht="12" customHeight="1">
      <c r="A119" s="535">
        <v>13</v>
      </c>
      <c r="B119" s="186" t="s">
        <v>74</v>
      </c>
      <c r="C119" s="162" t="s">
        <v>140</v>
      </c>
      <c r="D119" s="377"/>
      <c r="E119" s="369"/>
      <c r="F119" s="370">
        <v>6</v>
      </c>
      <c r="G119" s="368">
        <v>10</v>
      </c>
      <c r="H119" s="369">
        <v>10</v>
      </c>
      <c r="I119" s="375">
        <f>SUM(D119:H119)</f>
        <v>26</v>
      </c>
      <c r="J119" s="171" t="s">
        <v>39</v>
      </c>
      <c r="K119" s="136"/>
    </row>
    <row r="120" spans="1:11" ht="12" customHeight="1">
      <c r="A120" s="527"/>
      <c r="B120" s="186" t="s">
        <v>75</v>
      </c>
      <c r="C120" s="171" t="s">
        <v>167</v>
      </c>
      <c r="D120" s="370"/>
      <c r="E120" s="369"/>
      <c r="F120" s="370"/>
      <c r="G120" s="368"/>
      <c r="H120" s="369"/>
      <c r="I120" s="375"/>
      <c r="J120" s="247"/>
      <c r="K120" s="138"/>
    </row>
    <row r="121" spans="1:11" ht="12" customHeight="1">
      <c r="A121" s="527"/>
      <c r="B121" s="186" t="s">
        <v>185</v>
      </c>
      <c r="C121" s="167">
        <v>1006576159</v>
      </c>
      <c r="D121" s="321"/>
      <c r="E121" s="351"/>
      <c r="F121" s="356"/>
      <c r="G121" s="321"/>
      <c r="H121" s="351"/>
      <c r="I121" s="389"/>
      <c r="J121" s="195"/>
      <c r="K121" s="138">
        <f>SUM(I119+I120)</f>
        <v>26</v>
      </c>
    </row>
    <row r="122" spans="1:11" ht="12" customHeight="1">
      <c r="A122" s="527"/>
      <c r="B122" s="186" t="s">
        <v>76</v>
      </c>
      <c r="C122" s="171" t="s">
        <v>168</v>
      </c>
      <c r="D122" s="321"/>
      <c r="E122" s="351"/>
      <c r="F122" s="356"/>
      <c r="G122" s="321"/>
      <c r="H122" s="351"/>
      <c r="I122" s="390"/>
      <c r="J122" s="197"/>
      <c r="K122" s="147"/>
    </row>
    <row r="123" spans="1:11" ht="12" customHeight="1">
      <c r="A123" s="527"/>
      <c r="B123" s="186" t="s">
        <v>77</v>
      </c>
      <c r="C123" s="228" t="s">
        <v>158</v>
      </c>
      <c r="D123" s="321"/>
      <c r="E123" s="351"/>
      <c r="F123" s="356"/>
      <c r="G123" s="321"/>
      <c r="H123" s="351"/>
      <c r="I123" s="390"/>
      <c r="J123" s="195"/>
      <c r="K123" s="147"/>
    </row>
    <row r="124" spans="1:11" ht="12" customHeight="1">
      <c r="A124" s="527"/>
      <c r="B124" s="186" t="s">
        <v>186</v>
      </c>
      <c r="C124" s="236" t="s">
        <v>207</v>
      </c>
      <c r="D124" s="321"/>
      <c r="E124" s="351"/>
      <c r="F124" s="356"/>
      <c r="G124" s="321"/>
      <c r="H124" s="351"/>
      <c r="I124" s="390"/>
      <c r="J124" s="195"/>
      <c r="K124" s="140"/>
    </row>
    <row r="125" spans="1:11" ht="12" customHeight="1" thickBot="1">
      <c r="A125" s="528"/>
      <c r="B125" s="188" t="s">
        <v>78</v>
      </c>
      <c r="C125" s="199"/>
      <c r="D125" s="322"/>
      <c r="E125" s="355"/>
      <c r="F125" s="357"/>
      <c r="G125" s="322"/>
      <c r="H125" s="355"/>
      <c r="I125" s="391"/>
      <c r="J125" s="200"/>
      <c r="K125" s="155"/>
    </row>
    <row r="126" spans="1:11" ht="12" customHeight="1">
      <c r="A126" s="535">
        <v>14</v>
      </c>
      <c r="B126" s="186" t="s">
        <v>74</v>
      </c>
      <c r="C126" s="187" t="s">
        <v>142</v>
      </c>
      <c r="D126" s="377">
        <v>10</v>
      </c>
      <c r="E126" s="369">
        <v>12</v>
      </c>
      <c r="F126" s="370"/>
      <c r="G126" s="368"/>
      <c r="H126" s="369"/>
      <c r="I126" s="375">
        <f>SUM(D126:H126)</f>
        <v>22</v>
      </c>
      <c r="J126" s="171" t="s">
        <v>33</v>
      </c>
      <c r="K126" s="136"/>
    </row>
    <row r="127" spans="1:11" ht="12" customHeight="1">
      <c r="A127" s="527"/>
      <c r="B127" s="186" t="s">
        <v>75</v>
      </c>
      <c r="C127" s="226" t="s">
        <v>169</v>
      </c>
      <c r="D127" s="370">
        <v>2</v>
      </c>
      <c r="E127" s="369"/>
      <c r="F127" s="370"/>
      <c r="G127" s="368"/>
      <c r="H127" s="369"/>
      <c r="I127" s="375">
        <f>SUM(D127:H127)</f>
        <v>2</v>
      </c>
      <c r="J127" s="247" t="s">
        <v>188</v>
      </c>
      <c r="K127" s="138"/>
    </row>
    <row r="128" spans="1:11" ht="12" customHeight="1">
      <c r="A128" s="527"/>
      <c r="B128" s="186" t="s">
        <v>185</v>
      </c>
      <c r="C128" s="185">
        <v>1009952713</v>
      </c>
      <c r="D128" s="321"/>
      <c r="E128" s="351"/>
      <c r="F128" s="356"/>
      <c r="G128" s="321"/>
      <c r="H128" s="351"/>
      <c r="I128" s="389"/>
      <c r="J128" s="184"/>
      <c r="K128" s="138">
        <f>SUM(I126+I127)</f>
        <v>24</v>
      </c>
    </row>
    <row r="129" spans="1:11" ht="12" customHeight="1">
      <c r="A129" s="527"/>
      <c r="B129" s="186" t="s">
        <v>76</v>
      </c>
      <c r="C129" s="196" t="s">
        <v>195</v>
      </c>
      <c r="D129" s="321"/>
      <c r="E129" s="351"/>
      <c r="F129" s="356"/>
      <c r="G129" s="321"/>
      <c r="H129" s="351"/>
      <c r="I129" s="375"/>
      <c r="J129" s="159"/>
      <c r="K129" s="147"/>
    </row>
    <row r="130" spans="1:11" ht="12" customHeight="1">
      <c r="A130" s="527"/>
      <c r="B130" s="186" t="s">
        <v>77</v>
      </c>
      <c r="C130" s="227" t="s">
        <v>158</v>
      </c>
      <c r="D130" s="321"/>
      <c r="E130" s="351"/>
      <c r="F130" s="356"/>
      <c r="G130" s="321"/>
      <c r="H130" s="351"/>
      <c r="I130" s="375"/>
      <c r="J130" s="159"/>
      <c r="K130" s="147"/>
    </row>
    <row r="131" spans="1:11" ht="12" customHeight="1">
      <c r="A131" s="527"/>
      <c r="B131" s="186" t="s">
        <v>186</v>
      </c>
      <c r="C131" s="236" t="s">
        <v>207</v>
      </c>
      <c r="D131" s="321"/>
      <c r="E131" s="351"/>
      <c r="F131" s="356"/>
      <c r="G131" s="321"/>
      <c r="H131" s="351"/>
      <c r="I131" s="375"/>
      <c r="J131" s="159"/>
      <c r="K131" s="140"/>
    </row>
    <row r="132" spans="1:11" ht="12" customHeight="1" thickBot="1">
      <c r="A132" s="528"/>
      <c r="B132" s="188" t="s">
        <v>78</v>
      </c>
      <c r="C132" s="189" t="s">
        <v>220</v>
      </c>
      <c r="D132" s="322"/>
      <c r="E132" s="355"/>
      <c r="F132" s="357"/>
      <c r="G132" s="322"/>
      <c r="H132" s="355"/>
      <c r="I132" s="376"/>
      <c r="J132" s="190"/>
      <c r="K132" s="155"/>
    </row>
    <row r="133" spans="1:11" ht="12" customHeight="1">
      <c r="A133" s="535">
        <v>15</v>
      </c>
      <c r="B133" s="186" t="s">
        <v>74</v>
      </c>
      <c r="C133" s="187" t="s">
        <v>144</v>
      </c>
      <c r="D133" s="377">
        <v>10</v>
      </c>
      <c r="E133" s="369">
        <v>10</v>
      </c>
      <c r="F133" s="370">
        <v>4</v>
      </c>
      <c r="G133" s="368"/>
      <c r="H133" s="369"/>
      <c r="I133" s="375">
        <f>SUM(D133:H133)</f>
        <v>24</v>
      </c>
      <c r="J133" s="252" t="s">
        <v>38</v>
      </c>
      <c r="K133" s="136"/>
    </row>
    <row r="134" spans="1:11" ht="13.5">
      <c r="A134" s="527"/>
      <c r="B134" s="186" t="s">
        <v>75</v>
      </c>
      <c r="C134" s="166" t="s">
        <v>170</v>
      </c>
      <c r="D134" s="370"/>
      <c r="E134" s="369"/>
      <c r="F134" s="370"/>
      <c r="G134" s="368"/>
      <c r="H134" s="369"/>
      <c r="I134" s="375"/>
      <c r="J134" s="247"/>
      <c r="K134" s="138"/>
    </row>
    <row r="135" spans="1:11" ht="12" customHeight="1">
      <c r="A135" s="527"/>
      <c r="B135" s="186" t="s">
        <v>185</v>
      </c>
      <c r="C135" s="137">
        <v>1009661797</v>
      </c>
      <c r="D135" s="321"/>
      <c r="E135" s="351"/>
      <c r="F135" s="356"/>
      <c r="G135" s="321"/>
      <c r="H135" s="351"/>
      <c r="I135" s="386"/>
      <c r="J135" s="184"/>
      <c r="K135" s="138">
        <f>SUM(I133+I134)</f>
        <v>24</v>
      </c>
    </row>
    <row r="136" spans="1:11" ht="12" customHeight="1">
      <c r="A136" s="527"/>
      <c r="B136" s="186" t="s">
        <v>76</v>
      </c>
      <c r="C136" s="137" t="s">
        <v>166</v>
      </c>
      <c r="D136" s="321"/>
      <c r="E136" s="351"/>
      <c r="F136" s="356"/>
      <c r="G136" s="321"/>
      <c r="H136" s="351"/>
      <c r="I136" s="387"/>
      <c r="J136" s="159"/>
      <c r="K136" s="147"/>
    </row>
    <row r="137" spans="1:11" ht="12" customHeight="1">
      <c r="A137" s="527"/>
      <c r="B137" s="186" t="s">
        <v>77</v>
      </c>
      <c r="C137" s="223" t="s">
        <v>158</v>
      </c>
      <c r="D137" s="321"/>
      <c r="E137" s="351"/>
      <c r="F137" s="356"/>
      <c r="G137" s="321"/>
      <c r="H137" s="351"/>
      <c r="I137" s="387"/>
      <c r="J137" s="183"/>
      <c r="K137" s="147"/>
    </row>
    <row r="138" spans="1:11" ht="12" customHeight="1">
      <c r="A138" s="527"/>
      <c r="B138" s="186" t="s">
        <v>186</v>
      </c>
      <c r="C138" s="233" t="s">
        <v>207</v>
      </c>
      <c r="D138" s="321"/>
      <c r="E138" s="351"/>
      <c r="F138" s="356"/>
      <c r="G138" s="321"/>
      <c r="H138" s="351"/>
      <c r="I138" s="387"/>
      <c r="J138" s="159"/>
      <c r="K138" s="140"/>
    </row>
    <row r="139" spans="1:11" ht="12" customHeight="1" thickBot="1">
      <c r="A139" s="528"/>
      <c r="B139" s="188" t="s">
        <v>78</v>
      </c>
      <c r="C139" s="189"/>
      <c r="D139" s="322"/>
      <c r="E139" s="355"/>
      <c r="F139" s="357"/>
      <c r="G139" s="322"/>
      <c r="H139" s="355"/>
      <c r="I139" s="388"/>
      <c r="J139" s="241"/>
      <c r="K139" s="155"/>
    </row>
    <row r="140" spans="1:11" ht="12" customHeight="1">
      <c r="A140" s="535">
        <v>16</v>
      </c>
      <c r="B140" s="186" t="s">
        <v>74</v>
      </c>
      <c r="C140" s="343" t="s">
        <v>136</v>
      </c>
      <c r="D140" s="377"/>
      <c r="E140" s="369"/>
      <c r="F140" s="370">
        <v>4</v>
      </c>
      <c r="G140" s="368">
        <v>10</v>
      </c>
      <c r="H140" s="369">
        <v>10</v>
      </c>
      <c r="I140" s="375">
        <f>SUM(D140:H140)</f>
        <v>24</v>
      </c>
      <c r="J140" s="295" t="s">
        <v>36</v>
      </c>
      <c r="K140" s="296"/>
    </row>
    <row r="141" spans="1:11" ht="12" customHeight="1">
      <c r="A141" s="527"/>
      <c r="B141" s="186" t="s">
        <v>75</v>
      </c>
      <c r="C141" s="344" t="s">
        <v>171</v>
      </c>
      <c r="D141" s="370">
        <v>2</v>
      </c>
      <c r="E141" s="369"/>
      <c r="F141" s="370"/>
      <c r="G141" s="368"/>
      <c r="H141" s="369"/>
      <c r="I141" s="375">
        <f>SUM(D141:H141)</f>
        <v>2</v>
      </c>
      <c r="J141" s="225" t="s">
        <v>37</v>
      </c>
      <c r="K141" s="297"/>
    </row>
    <row r="142" spans="1:11" ht="12" customHeight="1">
      <c r="A142" s="527"/>
      <c r="B142" s="186" t="s">
        <v>185</v>
      </c>
      <c r="C142" s="345">
        <v>1010662907</v>
      </c>
      <c r="D142" s="321"/>
      <c r="E142" s="351"/>
      <c r="F142" s="356"/>
      <c r="G142" s="321"/>
      <c r="H142" s="351"/>
      <c r="I142" s="386"/>
      <c r="J142" s="225"/>
      <c r="K142" s="138">
        <f>SUM(I140:I141)</f>
        <v>26</v>
      </c>
    </row>
    <row r="143" spans="1:11" ht="12" customHeight="1">
      <c r="A143" s="527"/>
      <c r="B143" s="186" t="s">
        <v>76</v>
      </c>
      <c r="C143" s="346" t="s">
        <v>172</v>
      </c>
      <c r="D143" s="321"/>
      <c r="E143" s="351"/>
      <c r="F143" s="356"/>
      <c r="G143" s="321"/>
      <c r="H143" s="351"/>
      <c r="I143" s="387"/>
      <c r="J143" s="178"/>
      <c r="K143" s="147"/>
    </row>
    <row r="144" spans="1:11" ht="12" customHeight="1">
      <c r="A144" s="527"/>
      <c r="B144" s="186" t="s">
        <v>77</v>
      </c>
      <c r="C144" s="347" t="s">
        <v>158</v>
      </c>
      <c r="D144" s="321"/>
      <c r="E144" s="351"/>
      <c r="F144" s="356"/>
      <c r="G144" s="321"/>
      <c r="H144" s="351"/>
      <c r="I144" s="387"/>
      <c r="J144" s="178"/>
      <c r="K144" s="147"/>
    </row>
    <row r="145" spans="1:11" ht="12" customHeight="1">
      <c r="A145" s="527"/>
      <c r="B145" s="186" t="s">
        <v>186</v>
      </c>
      <c r="C145" s="348" t="s">
        <v>208</v>
      </c>
      <c r="D145" s="321"/>
      <c r="E145" s="351"/>
      <c r="F145" s="356"/>
      <c r="G145" s="321"/>
      <c r="H145" s="351"/>
      <c r="I145" s="387"/>
      <c r="J145" s="178"/>
      <c r="K145" s="140"/>
    </row>
    <row r="146" spans="1:11" ht="12" customHeight="1" thickBot="1">
      <c r="A146" s="528"/>
      <c r="B146" s="188" t="s">
        <v>78</v>
      </c>
      <c r="C146" s="349" t="s">
        <v>173</v>
      </c>
      <c r="D146" s="322"/>
      <c r="E146" s="355"/>
      <c r="F146" s="357"/>
      <c r="G146" s="322"/>
      <c r="H146" s="355"/>
      <c r="I146" s="388"/>
      <c r="J146" s="256"/>
      <c r="K146" s="155"/>
    </row>
    <row r="147" spans="1:11" ht="12" customHeight="1">
      <c r="A147" s="535">
        <v>17</v>
      </c>
      <c r="B147" s="186" t="s">
        <v>74</v>
      </c>
      <c r="C147" s="165" t="s">
        <v>125</v>
      </c>
      <c r="D147" s="377"/>
      <c r="E147" s="369">
        <v>6</v>
      </c>
      <c r="F147" s="370"/>
      <c r="G147" s="368">
        <v>12</v>
      </c>
      <c r="H147" s="369">
        <v>5</v>
      </c>
      <c r="I147" s="375">
        <f>SUM(D147:H147)</f>
        <v>23</v>
      </c>
      <c r="J147" s="252" t="s">
        <v>32</v>
      </c>
      <c r="K147" s="249"/>
    </row>
    <row r="148" spans="1:11" ht="12" customHeight="1">
      <c r="A148" s="527"/>
      <c r="B148" s="186" t="s">
        <v>75</v>
      </c>
      <c r="C148" s="166" t="s">
        <v>177</v>
      </c>
      <c r="D148" s="370"/>
      <c r="E148" s="369"/>
      <c r="F148" s="370"/>
      <c r="G148" s="368"/>
      <c r="H148" s="369">
        <v>1</v>
      </c>
      <c r="I148" s="375">
        <f>SUM(D148:H148)</f>
        <v>1</v>
      </c>
      <c r="J148" s="225" t="s">
        <v>188</v>
      </c>
      <c r="K148" s="127"/>
    </row>
    <row r="149" spans="1:11" ht="12" customHeight="1">
      <c r="A149" s="527"/>
      <c r="B149" s="186" t="s">
        <v>185</v>
      </c>
      <c r="C149" s="168" t="s">
        <v>176</v>
      </c>
      <c r="D149" s="321"/>
      <c r="E149" s="351"/>
      <c r="F149" s="356"/>
      <c r="G149" s="321"/>
      <c r="H149" s="351"/>
      <c r="I149" s="384"/>
      <c r="J149" s="140"/>
      <c r="K149" s="127">
        <f>SUM(I147+I148)</f>
        <v>24</v>
      </c>
    </row>
    <row r="150" spans="1:11" ht="12" customHeight="1">
      <c r="A150" s="527"/>
      <c r="B150" s="186" t="s">
        <v>76</v>
      </c>
      <c r="C150" s="168" t="s">
        <v>175</v>
      </c>
      <c r="D150" s="321"/>
      <c r="E150" s="351"/>
      <c r="F150" s="356"/>
      <c r="G150" s="321"/>
      <c r="H150" s="351"/>
      <c r="I150" s="380"/>
      <c r="J150" s="140"/>
      <c r="K150" s="143"/>
    </row>
    <row r="151" spans="1:11" ht="12" customHeight="1">
      <c r="A151" s="527"/>
      <c r="B151" s="186" t="s">
        <v>77</v>
      </c>
      <c r="C151" s="168" t="s">
        <v>174</v>
      </c>
      <c r="D151" s="321"/>
      <c r="E151" s="351"/>
      <c r="F151" s="356"/>
      <c r="G151" s="321"/>
      <c r="H151" s="351"/>
      <c r="I151" s="380"/>
      <c r="J151" s="138"/>
      <c r="K151" s="251"/>
    </row>
    <row r="152" spans="1:11" ht="12" customHeight="1">
      <c r="A152" s="527"/>
      <c r="B152" s="186" t="s">
        <v>186</v>
      </c>
      <c r="C152" s="231" t="s">
        <v>203</v>
      </c>
      <c r="D152" s="321"/>
      <c r="E152" s="351"/>
      <c r="F152" s="356"/>
      <c r="G152" s="321"/>
      <c r="H152" s="351"/>
      <c r="I152" s="380"/>
      <c r="J152" s="138"/>
      <c r="K152" s="251"/>
    </row>
    <row r="153" spans="1:11" ht="12" customHeight="1" thickBot="1">
      <c r="A153" s="528"/>
      <c r="B153" s="188" t="s">
        <v>78</v>
      </c>
      <c r="C153" s="123"/>
      <c r="D153" s="322"/>
      <c r="E153" s="355"/>
      <c r="F153" s="357"/>
      <c r="G153" s="322"/>
      <c r="H153" s="355"/>
      <c r="I153" s="385"/>
      <c r="J153" s="141"/>
      <c r="K153" s="131"/>
    </row>
    <row r="154" spans="1:11" ht="12" customHeight="1">
      <c r="A154" s="535">
        <v>18</v>
      </c>
      <c r="B154" s="186" t="s">
        <v>74</v>
      </c>
      <c r="C154" s="165" t="s">
        <v>130</v>
      </c>
      <c r="D154" s="377"/>
      <c r="E154" s="369"/>
      <c r="F154" s="370">
        <v>6</v>
      </c>
      <c r="G154" s="368">
        <v>10</v>
      </c>
      <c r="H154" s="369">
        <v>10</v>
      </c>
      <c r="I154" s="375">
        <f>SUM(D154:H154)</f>
        <v>26</v>
      </c>
      <c r="J154" s="185" t="s">
        <v>34</v>
      </c>
      <c r="K154" s="136"/>
    </row>
    <row r="155" spans="1:11" ht="12" customHeight="1">
      <c r="A155" s="527"/>
      <c r="B155" s="186" t="s">
        <v>75</v>
      </c>
      <c r="C155" s="166" t="s">
        <v>179</v>
      </c>
      <c r="D155" s="370"/>
      <c r="E155" s="369"/>
      <c r="F155" s="370"/>
      <c r="G155" s="368"/>
      <c r="H155" s="369"/>
      <c r="I155" s="375"/>
      <c r="J155" s="159"/>
      <c r="K155" s="138"/>
    </row>
    <row r="156" spans="1:11" ht="12" customHeight="1">
      <c r="A156" s="527"/>
      <c r="B156" s="186" t="s">
        <v>185</v>
      </c>
      <c r="C156" s="167">
        <v>1007365256</v>
      </c>
      <c r="D156" s="321"/>
      <c r="E156" s="351"/>
      <c r="F156" s="356"/>
      <c r="G156" s="321"/>
      <c r="H156" s="351"/>
      <c r="I156" s="386"/>
      <c r="J156" s="178"/>
      <c r="K156" s="138">
        <f>SUM(I154+I155)</f>
        <v>26</v>
      </c>
    </row>
    <row r="157" spans="1:11" ht="12" customHeight="1">
      <c r="A157" s="527"/>
      <c r="B157" s="186" t="s">
        <v>76</v>
      </c>
      <c r="C157" s="168" t="s">
        <v>178</v>
      </c>
      <c r="D157" s="321"/>
      <c r="E157" s="351"/>
      <c r="F157" s="356"/>
      <c r="G157" s="321"/>
      <c r="H157" s="351"/>
      <c r="I157" s="387"/>
      <c r="J157" s="159"/>
      <c r="K157" s="147"/>
    </row>
    <row r="158" spans="1:11" ht="12" customHeight="1">
      <c r="A158" s="527"/>
      <c r="B158" s="186" t="s">
        <v>77</v>
      </c>
      <c r="C158" s="167" t="s">
        <v>174</v>
      </c>
      <c r="D158" s="321"/>
      <c r="E158" s="351"/>
      <c r="F158" s="356"/>
      <c r="G158" s="321"/>
      <c r="H158" s="351"/>
      <c r="I158" s="387"/>
      <c r="J158" s="149"/>
      <c r="K158" s="147"/>
    </row>
    <row r="159" spans="1:11" ht="12" customHeight="1">
      <c r="A159" s="527"/>
      <c r="B159" s="186" t="s">
        <v>186</v>
      </c>
      <c r="C159" s="230" t="s">
        <v>209</v>
      </c>
      <c r="D159" s="321"/>
      <c r="E159" s="351"/>
      <c r="F159" s="356"/>
      <c r="G159" s="321"/>
      <c r="H159" s="351"/>
      <c r="I159" s="387"/>
      <c r="J159" s="149"/>
      <c r="K159" s="152"/>
    </row>
    <row r="160" spans="1:11" ht="12" customHeight="1" thickBot="1">
      <c r="A160" s="528"/>
      <c r="B160" s="188" t="s">
        <v>78</v>
      </c>
      <c r="C160" s="115"/>
      <c r="D160" s="322"/>
      <c r="E160" s="355"/>
      <c r="F160" s="357"/>
      <c r="G160" s="322"/>
      <c r="H160" s="355"/>
      <c r="I160" s="388"/>
      <c r="J160" s="179"/>
      <c r="K160" s="141"/>
    </row>
    <row r="161" spans="1:11" ht="12" customHeight="1" thickBot="1">
      <c r="A161" s="218"/>
      <c r="B161" s="181"/>
      <c r="C161" s="181"/>
      <c r="D161" s="182"/>
      <c r="E161" s="182"/>
      <c r="F161" s="182"/>
      <c r="G161" s="182"/>
      <c r="H161" s="182"/>
      <c r="I161" s="392"/>
      <c r="J161" s="181"/>
      <c r="K161" s="181">
        <f>SUM(K84:K160)</f>
        <v>276</v>
      </c>
    </row>
    <row r="162" spans="1:11" ht="12" customHeight="1" thickBot="1">
      <c r="A162" s="513" t="s">
        <v>110</v>
      </c>
      <c r="B162" s="516" t="s">
        <v>70</v>
      </c>
      <c r="C162" s="517"/>
      <c r="D162" s="544" t="s">
        <v>89</v>
      </c>
      <c r="E162" s="544"/>
      <c r="F162" s="544"/>
      <c r="G162" s="544"/>
      <c r="H162" s="545"/>
      <c r="I162" s="546" t="s">
        <v>71</v>
      </c>
      <c r="J162" s="529" t="s">
        <v>72</v>
      </c>
      <c r="K162" s="532" t="s">
        <v>73</v>
      </c>
    </row>
    <row r="163" spans="1:11" ht="12" customHeight="1">
      <c r="A163" s="514"/>
      <c r="B163" s="518"/>
      <c r="C163" s="519"/>
      <c r="D163" s="535" t="s">
        <v>4</v>
      </c>
      <c r="E163" s="535" t="s">
        <v>5</v>
      </c>
      <c r="F163" s="535" t="s">
        <v>6</v>
      </c>
      <c r="G163" s="535" t="s">
        <v>7</v>
      </c>
      <c r="H163" s="536" t="s">
        <v>8</v>
      </c>
      <c r="I163" s="547"/>
      <c r="J163" s="530"/>
      <c r="K163" s="533"/>
    </row>
    <row r="164" spans="1:11" ht="12" customHeight="1" thickBot="1">
      <c r="A164" s="515"/>
      <c r="B164" s="520"/>
      <c r="C164" s="521"/>
      <c r="D164" s="528"/>
      <c r="E164" s="528"/>
      <c r="F164" s="528"/>
      <c r="G164" s="528"/>
      <c r="H164" s="537"/>
      <c r="I164" s="548"/>
      <c r="J164" s="530"/>
      <c r="K164" s="534"/>
    </row>
    <row r="165" spans="1:11" ht="12" customHeight="1">
      <c r="A165" s="527">
        <v>19</v>
      </c>
      <c r="B165" s="186" t="s">
        <v>74</v>
      </c>
      <c r="C165" s="165"/>
      <c r="D165" s="377">
        <v>12</v>
      </c>
      <c r="E165" s="369">
        <v>6</v>
      </c>
      <c r="F165" s="370"/>
      <c r="G165" s="368"/>
      <c r="H165" s="369">
        <v>5</v>
      </c>
      <c r="I165" s="393">
        <f>SUM(D165:H165)</f>
        <v>23</v>
      </c>
      <c r="J165" s="252" t="s">
        <v>32</v>
      </c>
      <c r="K165" s="249"/>
    </row>
    <row r="166" spans="1:11" ht="12" customHeight="1">
      <c r="A166" s="527"/>
      <c r="B166" s="186" t="s">
        <v>75</v>
      </c>
      <c r="C166" s="224"/>
      <c r="D166" s="370"/>
      <c r="E166" s="369">
        <v>1</v>
      </c>
      <c r="F166" s="370"/>
      <c r="G166" s="368"/>
      <c r="H166" s="369"/>
      <c r="I166" s="381">
        <f>SUM(D166:H166)</f>
        <v>1</v>
      </c>
      <c r="J166" s="225" t="s">
        <v>188</v>
      </c>
      <c r="K166" s="127"/>
    </row>
    <row r="167" spans="1:11" ht="12" customHeight="1">
      <c r="A167" s="527"/>
      <c r="B167" s="186" t="s">
        <v>185</v>
      </c>
      <c r="C167" s="167"/>
      <c r="D167" s="321"/>
      <c r="E167" s="351"/>
      <c r="F167" s="356"/>
      <c r="G167" s="321"/>
      <c r="H167" s="351"/>
      <c r="I167" s="381"/>
      <c r="J167" s="140"/>
      <c r="K167" s="127">
        <f>SUM(I165+I166)</f>
        <v>24</v>
      </c>
    </row>
    <row r="168" spans="1:11" ht="12" customHeight="1">
      <c r="A168" s="527"/>
      <c r="B168" s="186" t="s">
        <v>76</v>
      </c>
      <c r="C168" s="161"/>
      <c r="D168" s="321"/>
      <c r="E168" s="351"/>
      <c r="F168" s="356"/>
      <c r="G168" s="321"/>
      <c r="H168" s="351"/>
      <c r="I168" s="382"/>
      <c r="J168" s="255"/>
      <c r="K168" s="250"/>
    </row>
    <row r="169" spans="1:11" ht="12" customHeight="1">
      <c r="A169" s="527"/>
      <c r="B169" s="186" t="s">
        <v>77</v>
      </c>
      <c r="C169" s="167"/>
      <c r="D169" s="321"/>
      <c r="E169" s="351"/>
      <c r="F169" s="356"/>
      <c r="G169" s="321"/>
      <c r="H169" s="351"/>
      <c r="I169" s="382"/>
      <c r="J169" s="255"/>
      <c r="K169" s="250"/>
    </row>
    <row r="170" spans="1:11" ht="12" customHeight="1">
      <c r="A170" s="527"/>
      <c r="B170" s="186" t="s">
        <v>186</v>
      </c>
      <c r="C170" s="230"/>
      <c r="D170" s="321"/>
      <c r="E170" s="351"/>
      <c r="F170" s="356"/>
      <c r="G170" s="321"/>
      <c r="H170" s="351"/>
      <c r="I170" s="382"/>
      <c r="J170" s="140"/>
      <c r="K170" s="127"/>
    </row>
    <row r="171" spans="1:11" ht="12" customHeight="1" thickBot="1">
      <c r="A171" s="528"/>
      <c r="B171" s="188" t="s">
        <v>78</v>
      </c>
      <c r="C171" s="123"/>
      <c r="D171" s="322"/>
      <c r="E171" s="355"/>
      <c r="F171" s="357"/>
      <c r="G171" s="322"/>
      <c r="H171" s="355"/>
      <c r="I171" s="383"/>
      <c r="J171" s="155"/>
      <c r="K171" s="131"/>
    </row>
    <row r="172" spans="1:11" ht="11.25" customHeight="1">
      <c r="A172" s="535">
        <v>20</v>
      </c>
      <c r="B172" s="186" t="s">
        <v>74</v>
      </c>
      <c r="C172" s="162"/>
      <c r="D172" s="377">
        <v>12</v>
      </c>
      <c r="E172" s="369">
        <v>6</v>
      </c>
      <c r="F172" s="370"/>
      <c r="G172" s="368"/>
      <c r="H172" s="369">
        <v>5</v>
      </c>
      <c r="I172" s="394">
        <f>SUM(D172:H172)</f>
        <v>23</v>
      </c>
      <c r="J172" s="247" t="s">
        <v>13</v>
      </c>
      <c r="K172" s="136"/>
    </row>
    <row r="173" spans="1:11" ht="11.25" customHeight="1">
      <c r="A173" s="527"/>
      <c r="B173" s="186" t="s">
        <v>75</v>
      </c>
      <c r="C173" s="171"/>
      <c r="D173" s="370">
        <v>2</v>
      </c>
      <c r="E173" s="369"/>
      <c r="F173" s="370"/>
      <c r="G173" s="368"/>
      <c r="H173" s="369"/>
      <c r="I173" s="389">
        <f>SUM(D173:H173)</f>
        <v>2</v>
      </c>
      <c r="J173" s="247" t="s">
        <v>188</v>
      </c>
      <c r="K173" s="138"/>
    </row>
    <row r="174" spans="1:11" ht="11.25" customHeight="1">
      <c r="A174" s="527"/>
      <c r="B174" s="186" t="s">
        <v>185</v>
      </c>
      <c r="C174" s="167"/>
      <c r="D174" s="321"/>
      <c r="E174" s="351"/>
      <c r="F174" s="356"/>
      <c r="G174" s="321"/>
      <c r="H174" s="351"/>
      <c r="I174" s="386"/>
      <c r="J174" s="172"/>
      <c r="K174" s="138">
        <f>SUM(I172+I173)</f>
        <v>25</v>
      </c>
    </row>
    <row r="175" spans="1:11" ht="11.25" customHeight="1">
      <c r="A175" s="527"/>
      <c r="B175" s="186" t="s">
        <v>76</v>
      </c>
      <c r="C175" s="171"/>
      <c r="D175" s="321"/>
      <c r="E175" s="351"/>
      <c r="F175" s="356"/>
      <c r="G175" s="321"/>
      <c r="H175" s="351"/>
      <c r="I175" s="387"/>
      <c r="J175" s="173"/>
      <c r="K175" s="147"/>
    </row>
    <row r="176" spans="1:11" ht="11.25" customHeight="1">
      <c r="A176" s="527"/>
      <c r="B176" s="186" t="s">
        <v>77</v>
      </c>
      <c r="C176" s="185"/>
      <c r="D176" s="321"/>
      <c r="E176" s="351"/>
      <c r="F176" s="356"/>
      <c r="G176" s="321"/>
      <c r="H176" s="351"/>
      <c r="I176" s="387"/>
      <c r="J176" s="173"/>
      <c r="K176" s="147"/>
    </row>
    <row r="177" spans="1:11" ht="11.25" customHeight="1">
      <c r="A177" s="527"/>
      <c r="B177" s="186" t="s">
        <v>186</v>
      </c>
      <c r="C177" s="230"/>
      <c r="D177" s="321"/>
      <c r="E177" s="351"/>
      <c r="F177" s="356"/>
      <c r="G177" s="321"/>
      <c r="H177" s="351"/>
      <c r="I177" s="387"/>
      <c r="J177" s="172"/>
      <c r="K177" s="140"/>
    </row>
    <row r="178" spans="1:11" ht="11.25" customHeight="1" thickBot="1">
      <c r="A178" s="528"/>
      <c r="B178" s="188" t="s">
        <v>78</v>
      </c>
      <c r="C178" s="115"/>
      <c r="D178" s="322"/>
      <c r="E178" s="355"/>
      <c r="F178" s="357"/>
      <c r="G178" s="322"/>
      <c r="H178" s="355"/>
      <c r="I178" s="388"/>
      <c r="J178" s="174"/>
      <c r="K178" s="155"/>
    </row>
    <row r="179" spans="1:11" ht="11.25" customHeight="1">
      <c r="A179" s="527">
        <v>21</v>
      </c>
      <c r="B179" s="186" t="s">
        <v>74</v>
      </c>
      <c r="C179" s="187"/>
      <c r="D179" s="377">
        <v>8</v>
      </c>
      <c r="E179" s="369">
        <v>16</v>
      </c>
      <c r="F179" s="370"/>
      <c r="G179" s="368"/>
      <c r="H179" s="369"/>
      <c r="I179" s="394">
        <f>SUM(D179:H179)</f>
        <v>24</v>
      </c>
      <c r="J179" s="171" t="s">
        <v>40</v>
      </c>
      <c r="K179" s="136"/>
    </row>
    <row r="180" spans="1:11" ht="11.25" customHeight="1">
      <c r="A180" s="527"/>
      <c r="B180" s="186" t="s">
        <v>75</v>
      </c>
      <c r="C180" s="166"/>
      <c r="D180" s="370"/>
      <c r="E180" s="369"/>
      <c r="F180" s="370"/>
      <c r="G180" s="368"/>
      <c r="H180" s="369"/>
      <c r="I180" s="386"/>
      <c r="J180" s="247" t="s">
        <v>188</v>
      </c>
      <c r="K180" s="138"/>
    </row>
    <row r="181" spans="1:11" ht="11.25" customHeight="1">
      <c r="A181" s="527"/>
      <c r="B181" s="186" t="s">
        <v>185</v>
      </c>
      <c r="C181" s="137"/>
      <c r="D181" s="321"/>
      <c r="E181" s="351"/>
      <c r="F181" s="356"/>
      <c r="G181" s="321"/>
      <c r="H181" s="351"/>
      <c r="I181" s="386"/>
      <c r="J181" s="184"/>
      <c r="K181" s="138">
        <f>SUM(I179+I180)</f>
        <v>24</v>
      </c>
    </row>
    <row r="182" spans="1:11" ht="11.25" customHeight="1">
      <c r="A182" s="527"/>
      <c r="B182" s="186" t="s">
        <v>76</v>
      </c>
      <c r="C182" s="137"/>
      <c r="D182" s="321"/>
      <c r="E182" s="351"/>
      <c r="F182" s="356"/>
      <c r="G182" s="321"/>
      <c r="H182" s="351"/>
      <c r="I182" s="386"/>
      <c r="J182" s="159"/>
      <c r="K182" s="147"/>
    </row>
    <row r="183" spans="1:11" ht="11.25" customHeight="1">
      <c r="A183" s="527"/>
      <c r="B183" s="186" t="s">
        <v>77</v>
      </c>
      <c r="C183" s="137"/>
      <c r="D183" s="321"/>
      <c r="E183" s="351"/>
      <c r="F183" s="356"/>
      <c r="G183" s="321"/>
      <c r="H183" s="351"/>
      <c r="I183" s="375"/>
      <c r="J183" s="150"/>
      <c r="K183" s="147"/>
    </row>
    <row r="184" spans="1:11" ht="11.25" customHeight="1">
      <c r="A184" s="527"/>
      <c r="B184" s="186" t="s">
        <v>186</v>
      </c>
      <c r="C184" s="230"/>
      <c r="D184" s="321"/>
      <c r="E184" s="351"/>
      <c r="F184" s="356"/>
      <c r="G184" s="321"/>
      <c r="H184" s="351"/>
      <c r="I184" s="375"/>
      <c r="J184" s="150"/>
      <c r="K184" s="140"/>
    </row>
    <row r="185" spans="1:11" ht="11.25" customHeight="1" thickBot="1">
      <c r="A185" s="528"/>
      <c r="B185" s="188" t="s">
        <v>78</v>
      </c>
      <c r="C185" s="194"/>
      <c r="D185" s="322"/>
      <c r="E185" s="355"/>
      <c r="F185" s="357"/>
      <c r="G185" s="322"/>
      <c r="H185" s="355"/>
      <c r="I185" s="376"/>
      <c r="J185" s="132"/>
      <c r="K185" s="155"/>
    </row>
    <row r="186" spans="1:11" ht="11.25" customHeight="1">
      <c r="A186" s="535">
        <v>22</v>
      </c>
      <c r="B186" s="186" t="s">
        <v>74</v>
      </c>
      <c r="C186" s="187"/>
      <c r="D186" s="377">
        <v>6</v>
      </c>
      <c r="E186" s="369">
        <v>12</v>
      </c>
      <c r="F186" s="370"/>
      <c r="G186" s="368"/>
      <c r="H186" s="369">
        <v>5</v>
      </c>
      <c r="I186" s="393">
        <f>SUM(D186:H186)</f>
        <v>23</v>
      </c>
      <c r="J186" s="252" t="s">
        <v>32</v>
      </c>
      <c r="K186" s="249"/>
    </row>
    <row r="187" spans="1:11" ht="11.25" customHeight="1">
      <c r="A187" s="527"/>
      <c r="B187" s="186" t="s">
        <v>75</v>
      </c>
      <c r="C187" s="166"/>
      <c r="D187" s="370"/>
      <c r="E187" s="369">
        <v>1</v>
      </c>
      <c r="F187" s="370"/>
      <c r="G187" s="368"/>
      <c r="H187" s="369"/>
      <c r="I187" s="381">
        <f>SUM(D187:H187)</f>
        <v>1</v>
      </c>
      <c r="J187" s="225" t="s">
        <v>188</v>
      </c>
      <c r="K187" s="127"/>
    </row>
    <row r="188" spans="1:11" ht="11.25" customHeight="1">
      <c r="A188" s="527"/>
      <c r="B188" s="186" t="s">
        <v>185</v>
      </c>
      <c r="C188" s="137"/>
      <c r="D188" s="321"/>
      <c r="E188" s="351"/>
      <c r="F188" s="356"/>
      <c r="G188" s="321"/>
      <c r="H188" s="351"/>
      <c r="I188" s="381"/>
      <c r="J188" s="140"/>
      <c r="K188" s="127">
        <f>SUM(I186+I187)</f>
        <v>24</v>
      </c>
    </row>
    <row r="189" spans="1:11" ht="11.25" customHeight="1">
      <c r="A189" s="527"/>
      <c r="B189" s="186" t="s">
        <v>76</v>
      </c>
      <c r="C189" s="137"/>
      <c r="D189" s="321"/>
      <c r="E189" s="351"/>
      <c r="F189" s="356"/>
      <c r="G189" s="321"/>
      <c r="H189" s="351"/>
      <c r="I189" s="382"/>
      <c r="J189" s="140"/>
      <c r="K189" s="250"/>
    </row>
    <row r="190" spans="1:11" ht="11.25" customHeight="1">
      <c r="A190" s="527"/>
      <c r="B190" s="186" t="s">
        <v>77</v>
      </c>
      <c r="C190" s="137"/>
      <c r="D190" s="321"/>
      <c r="E190" s="351"/>
      <c r="F190" s="356"/>
      <c r="G190" s="321"/>
      <c r="H190" s="351"/>
      <c r="I190" s="382"/>
      <c r="J190" s="138"/>
      <c r="K190" s="250"/>
    </row>
    <row r="191" spans="1:11" ht="11.25" customHeight="1">
      <c r="A191" s="527"/>
      <c r="B191" s="186" t="s">
        <v>186</v>
      </c>
      <c r="C191" s="230"/>
      <c r="D191" s="321"/>
      <c r="E191" s="351"/>
      <c r="F191" s="356"/>
      <c r="G191" s="321"/>
      <c r="H191" s="351"/>
      <c r="I191" s="382"/>
      <c r="J191" s="138"/>
      <c r="K191" s="251"/>
    </row>
    <row r="192" spans="1:11" ht="11.25" customHeight="1" thickBot="1">
      <c r="A192" s="528"/>
      <c r="B192" s="188" t="s">
        <v>78</v>
      </c>
      <c r="C192" s="189"/>
      <c r="D192" s="322"/>
      <c r="E192" s="355"/>
      <c r="F192" s="357"/>
      <c r="G192" s="322"/>
      <c r="H192" s="355"/>
      <c r="I192" s="383"/>
      <c r="J192" s="141"/>
      <c r="K192" s="131"/>
    </row>
    <row r="193" spans="1:11" ht="11.25" customHeight="1">
      <c r="A193" s="527">
        <v>23</v>
      </c>
      <c r="B193" s="186" t="s">
        <v>74</v>
      </c>
      <c r="C193" s="165"/>
      <c r="D193" s="377"/>
      <c r="E193" s="369"/>
      <c r="F193" s="370">
        <v>25</v>
      </c>
      <c r="G193" s="368"/>
      <c r="H193" s="369"/>
      <c r="I193" s="395">
        <f>SUM(D193:H193)</f>
        <v>25</v>
      </c>
      <c r="J193" s="247" t="s">
        <v>13</v>
      </c>
      <c r="K193" s="136"/>
    </row>
    <row r="194" spans="1:11" ht="11.25" customHeight="1">
      <c r="A194" s="527"/>
      <c r="B194" s="186" t="s">
        <v>75</v>
      </c>
      <c r="C194" s="166"/>
      <c r="D194" s="370"/>
      <c r="E194" s="369"/>
      <c r="F194" s="370">
        <v>1</v>
      </c>
      <c r="G194" s="368"/>
      <c r="H194" s="369"/>
      <c r="I194" s="381">
        <f>SUM(D194:H194)</f>
        <v>1</v>
      </c>
      <c r="J194" s="225" t="s">
        <v>188</v>
      </c>
      <c r="K194" s="138"/>
    </row>
    <row r="195" spans="1:11" ht="11.25" customHeight="1">
      <c r="A195" s="527"/>
      <c r="B195" s="186" t="s">
        <v>185</v>
      </c>
      <c r="C195" s="167"/>
      <c r="D195" s="321"/>
      <c r="E195" s="351"/>
      <c r="F195" s="356"/>
      <c r="G195" s="321"/>
      <c r="H195" s="351"/>
      <c r="I195" s="389"/>
      <c r="J195" s="159"/>
      <c r="K195" s="138">
        <f>SUM(I193+I194)</f>
        <v>26</v>
      </c>
    </row>
    <row r="196" spans="1:11" ht="11.25" customHeight="1">
      <c r="A196" s="527"/>
      <c r="B196" s="186" t="s">
        <v>76</v>
      </c>
      <c r="C196" s="168"/>
      <c r="D196" s="321"/>
      <c r="E196" s="351"/>
      <c r="F196" s="356"/>
      <c r="G196" s="321"/>
      <c r="H196" s="351"/>
      <c r="I196" s="375"/>
      <c r="J196" s="159"/>
      <c r="K196" s="147"/>
    </row>
    <row r="197" spans="1:11" ht="11.25" customHeight="1">
      <c r="A197" s="527"/>
      <c r="B197" s="186" t="s">
        <v>77</v>
      </c>
      <c r="C197" s="167"/>
      <c r="D197" s="321"/>
      <c r="E197" s="351"/>
      <c r="F197" s="356"/>
      <c r="G197" s="321"/>
      <c r="H197" s="351"/>
      <c r="I197" s="375"/>
      <c r="J197" s="169"/>
      <c r="K197" s="147"/>
    </row>
    <row r="198" spans="1:11" ht="11.25" customHeight="1">
      <c r="A198" s="527"/>
      <c r="B198" s="186" t="s">
        <v>186</v>
      </c>
      <c r="C198" s="230"/>
      <c r="D198" s="321"/>
      <c r="E198" s="351"/>
      <c r="F198" s="356"/>
      <c r="G198" s="321"/>
      <c r="H198" s="351"/>
      <c r="I198" s="375"/>
      <c r="J198" s="159"/>
      <c r="K198" s="140"/>
    </row>
    <row r="199" spans="1:11" ht="11.25" customHeight="1" thickBot="1">
      <c r="A199" s="528"/>
      <c r="B199" s="188" t="s">
        <v>78</v>
      </c>
      <c r="C199" s="115"/>
      <c r="D199" s="322"/>
      <c r="E199" s="355"/>
      <c r="F199" s="357"/>
      <c r="G199" s="322"/>
      <c r="H199" s="355"/>
      <c r="I199" s="376"/>
      <c r="J199" s="170"/>
      <c r="K199" s="155"/>
    </row>
    <row r="200" spans="1:11" ht="11.25" customHeight="1">
      <c r="A200" s="535">
        <v>24</v>
      </c>
      <c r="B200" s="186" t="s">
        <v>74</v>
      </c>
      <c r="C200" s="165"/>
      <c r="D200" s="377">
        <v>6</v>
      </c>
      <c r="E200" s="369">
        <v>12</v>
      </c>
      <c r="F200" s="370"/>
      <c r="G200" s="368"/>
      <c r="H200" s="369">
        <v>5</v>
      </c>
      <c r="I200" s="395">
        <f>SUM(D200:H200)</f>
        <v>23</v>
      </c>
      <c r="J200" s="247" t="s">
        <v>13</v>
      </c>
      <c r="K200" s="136"/>
    </row>
    <row r="201" spans="1:11" ht="21.75" customHeight="1">
      <c r="A201" s="527"/>
      <c r="B201" s="186" t="s">
        <v>75</v>
      </c>
      <c r="C201" s="360"/>
      <c r="D201" s="370">
        <v>2</v>
      </c>
      <c r="E201" s="369"/>
      <c r="F201" s="370"/>
      <c r="G201" s="368"/>
      <c r="H201" s="369"/>
      <c r="I201" s="389">
        <f>SUM(D201:H201)</f>
        <v>2</v>
      </c>
      <c r="J201" s="361" t="s">
        <v>188</v>
      </c>
      <c r="K201" s="138"/>
    </row>
    <row r="202" spans="1:11" ht="11.25" customHeight="1">
      <c r="A202" s="527"/>
      <c r="B202" s="186" t="s">
        <v>185</v>
      </c>
      <c r="C202" s="168"/>
      <c r="D202" s="321"/>
      <c r="E202" s="351"/>
      <c r="F202" s="356"/>
      <c r="G202" s="321"/>
      <c r="H202" s="351"/>
      <c r="I202" s="389"/>
      <c r="J202" s="150"/>
      <c r="K202" s="138">
        <f>SUM(I200+I201)</f>
        <v>25</v>
      </c>
    </row>
    <row r="203" spans="1:11" ht="11.25" customHeight="1">
      <c r="A203" s="527"/>
      <c r="B203" s="186" t="s">
        <v>76</v>
      </c>
      <c r="C203" s="168"/>
      <c r="D203" s="321"/>
      <c r="E203" s="351"/>
      <c r="F203" s="356"/>
      <c r="G203" s="321"/>
      <c r="H203" s="351"/>
      <c r="I203" s="375"/>
      <c r="J203" s="150"/>
      <c r="K203" s="147"/>
    </row>
    <row r="204" spans="1:11" ht="11.25" customHeight="1">
      <c r="A204" s="527"/>
      <c r="B204" s="186" t="s">
        <v>77</v>
      </c>
      <c r="C204" s="168"/>
      <c r="D204" s="321"/>
      <c r="E204" s="351"/>
      <c r="F204" s="356"/>
      <c r="G204" s="321"/>
      <c r="H204" s="351"/>
      <c r="I204" s="375"/>
      <c r="J204" s="237"/>
      <c r="K204" s="147"/>
    </row>
    <row r="205" spans="1:11" ht="11.25" customHeight="1">
      <c r="A205" s="527"/>
      <c r="B205" s="186" t="s">
        <v>186</v>
      </c>
      <c r="C205" s="231"/>
      <c r="D205" s="321"/>
      <c r="E205" s="351"/>
      <c r="F205" s="356"/>
      <c r="G205" s="321"/>
      <c r="H205" s="351"/>
      <c r="I205" s="375"/>
      <c r="J205" s="150"/>
      <c r="K205" s="140"/>
    </row>
    <row r="206" spans="1:11" ht="11.25" customHeight="1" thickBot="1">
      <c r="A206" s="528"/>
      <c r="B206" s="188" t="s">
        <v>78</v>
      </c>
      <c r="C206" s="123"/>
      <c r="D206" s="322"/>
      <c r="E206" s="355"/>
      <c r="F206" s="357"/>
      <c r="G206" s="322"/>
      <c r="H206" s="355"/>
      <c r="I206" s="376"/>
      <c r="J206" s="154"/>
      <c r="K206" s="155"/>
    </row>
    <row r="207" spans="1:11" ht="11.25" customHeight="1">
      <c r="A207" s="527">
        <v>25</v>
      </c>
      <c r="B207" s="186" t="s">
        <v>74</v>
      </c>
      <c r="C207" s="191"/>
      <c r="D207" s="377"/>
      <c r="E207" s="369">
        <v>10</v>
      </c>
      <c r="F207" s="370"/>
      <c r="G207" s="368">
        <v>6</v>
      </c>
      <c r="H207" s="369">
        <v>10</v>
      </c>
      <c r="I207" s="393">
        <f>SUM(D207:H207)</f>
        <v>26</v>
      </c>
      <c r="J207" s="258" t="s">
        <v>37</v>
      </c>
      <c r="K207" s="249"/>
    </row>
    <row r="208" spans="1:11" ht="11.25" customHeight="1">
      <c r="A208" s="527"/>
      <c r="B208" s="186" t="s">
        <v>75</v>
      </c>
      <c r="C208" s="171"/>
      <c r="D208" s="370"/>
      <c r="E208" s="369"/>
      <c r="F208" s="370"/>
      <c r="G208" s="368"/>
      <c r="H208" s="369"/>
      <c r="I208" s="381"/>
      <c r="J208" s="259"/>
      <c r="K208" s="127"/>
    </row>
    <row r="209" spans="1:11" ht="11.25" customHeight="1">
      <c r="A209" s="527"/>
      <c r="B209" s="186" t="s">
        <v>185</v>
      </c>
      <c r="C209" s="185"/>
      <c r="D209" s="321"/>
      <c r="E209" s="351"/>
      <c r="F209" s="356"/>
      <c r="G209" s="321"/>
      <c r="H209" s="351"/>
      <c r="I209" s="381"/>
      <c r="J209" s="260"/>
      <c r="K209" s="127">
        <f>SUM(I207+I208)</f>
        <v>26</v>
      </c>
    </row>
    <row r="210" spans="1:11" ht="11.25" customHeight="1">
      <c r="A210" s="527"/>
      <c r="B210" s="186" t="s">
        <v>76</v>
      </c>
      <c r="C210" s="137"/>
      <c r="D210" s="321"/>
      <c r="E210" s="351"/>
      <c r="F210" s="356"/>
      <c r="G210" s="321"/>
      <c r="H210" s="351"/>
      <c r="I210" s="396"/>
      <c r="J210" s="261"/>
      <c r="K210" s="250"/>
    </row>
    <row r="211" spans="1:11" ht="11.25" customHeight="1">
      <c r="A211" s="527"/>
      <c r="B211" s="186" t="s">
        <v>77</v>
      </c>
      <c r="C211" s="119"/>
      <c r="D211" s="321"/>
      <c r="E211" s="351"/>
      <c r="F211" s="356"/>
      <c r="G211" s="321"/>
      <c r="H211" s="351"/>
      <c r="I211" s="396"/>
      <c r="J211" s="260"/>
      <c r="K211" s="250"/>
    </row>
    <row r="212" spans="1:11" ht="11.25" customHeight="1">
      <c r="A212" s="527"/>
      <c r="B212" s="186" t="s">
        <v>186</v>
      </c>
      <c r="C212" s="231"/>
      <c r="D212" s="321"/>
      <c r="E212" s="351"/>
      <c r="F212" s="356"/>
      <c r="G212" s="321"/>
      <c r="H212" s="351"/>
      <c r="I212" s="396"/>
      <c r="J212" s="260"/>
      <c r="K212" s="143"/>
    </row>
    <row r="213" spans="1:11" ht="11.25" customHeight="1" thickBot="1">
      <c r="A213" s="528"/>
      <c r="B213" s="188" t="s">
        <v>78</v>
      </c>
      <c r="C213" s="120"/>
      <c r="D213" s="322"/>
      <c r="E213" s="355"/>
      <c r="F213" s="357"/>
      <c r="G213" s="322"/>
      <c r="H213" s="355"/>
      <c r="I213" s="397"/>
      <c r="J213" s="262"/>
      <c r="K213" s="145"/>
    </row>
    <row r="214" spans="1:11" ht="11.25" customHeight="1">
      <c r="A214" s="535">
        <v>26</v>
      </c>
      <c r="B214" s="186" t="s">
        <v>74</v>
      </c>
      <c r="C214" s="187"/>
      <c r="D214" s="377"/>
      <c r="E214" s="369"/>
      <c r="F214" s="370">
        <v>8</v>
      </c>
      <c r="G214" s="368">
        <v>15</v>
      </c>
      <c r="H214" s="369"/>
      <c r="I214" s="394">
        <f>SUM(D214:H214)</f>
        <v>23</v>
      </c>
      <c r="J214" s="171" t="s">
        <v>40</v>
      </c>
      <c r="K214" s="136"/>
    </row>
    <row r="215" spans="1:11" ht="11.25" customHeight="1">
      <c r="A215" s="527"/>
      <c r="B215" s="186" t="s">
        <v>75</v>
      </c>
      <c r="C215" s="171"/>
      <c r="D215" s="370"/>
      <c r="E215" s="369"/>
      <c r="F215" s="370"/>
      <c r="G215" s="368">
        <v>1</v>
      </c>
      <c r="H215" s="369"/>
      <c r="I215" s="386">
        <f>SUM(D215:H215)</f>
        <v>1</v>
      </c>
      <c r="J215" s="247" t="s">
        <v>188</v>
      </c>
      <c r="K215" s="138"/>
    </row>
    <row r="216" spans="1:11" ht="11.25" customHeight="1">
      <c r="A216" s="527"/>
      <c r="B216" s="186" t="s">
        <v>185</v>
      </c>
      <c r="C216" s="137"/>
      <c r="D216" s="321"/>
      <c r="E216" s="351"/>
      <c r="F216" s="356"/>
      <c r="G216" s="321"/>
      <c r="H216" s="351"/>
      <c r="I216" s="386"/>
      <c r="J216" s="378"/>
      <c r="K216" s="138">
        <f>SUM(I214+I215)</f>
        <v>24</v>
      </c>
    </row>
    <row r="217" spans="1:11" ht="11.25" customHeight="1">
      <c r="A217" s="527"/>
      <c r="B217" s="186" t="s">
        <v>76</v>
      </c>
      <c r="C217" s="137"/>
      <c r="D217" s="321"/>
      <c r="E217" s="351"/>
      <c r="F217" s="356"/>
      <c r="G217" s="321"/>
      <c r="H217" s="351"/>
      <c r="I217" s="387"/>
      <c r="J217" s="150"/>
      <c r="K217" s="147"/>
    </row>
    <row r="218" spans="1:11" ht="11.25" customHeight="1">
      <c r="A218" s="527"/>
      <c r="B218" s="186" t="s">
        <v>77</v>
      </c>
      <c r="C218" s="137"/>
      <c r="D218" s="321"/>
      <c r="E218" s="351"/>
      <c r="F218" s="356"/>
      <c r="G218" s="321"/>
      <c r="H218" s="351"/>
      <c r="I218" s="387"/>
      <c r="J218" s="164"/>
      <c r="K218" s="147"/>
    </row>
    <row r="219" spans="1:11" ht="11.25" customHeight="1">
      <c r="A219" s="527"/>
      <c r="B219" s="186" t="s">
        <v>186</v>
      </c>
      <c r="C219" s="231"/>
      <c r="D219" s="321"/>
      <c r="E219" s="351"/>
      <c r="F219" s="356"/>
      <c r="G219" s="321"/>
      <c r="H219" s="351"/>
      <c r="I219" s="387"/>
      <c r="J219" s="150"/>
      <c r="K219" s="140"/>
    </row>
    <row r="220" spans="1:11" ht="11.25" customHeight="1" thickBot="1">
      <c r="A220" s="528"/>
      <c r="B220" s="188" t="s">
        <v>78</v>
      </c>
      <c r="C220" s="115"/>
      <c r="D220" s="322"/>
      <c r="E220" s="355"/>
      <c r="F220" s="357"/>
      <c r="G220" s="322"/>
      <c r="H220" s="355"/>
      <c r="I220" s="388"/>
      <c r="J220" s="153"/>
      <c r="K220" s="141"/>
    </row>
    <row r="221" spans="1:11" ht="11.25" customHeight="1">
      <c r="A221" s="527">
        <v>27</v>
      </c>
      <c r="B221" s="186" t="s">
        <v>74</v>
      </c>
      <c r="C221" s="187"/>
      <c r="D221" s="377"/>
      <c r="E221" s="369"/>
      <c r="F221" s="370">
        <v>12</v>
      </c>
      <c r="G221" s="368"/>
      <c r="H221" s="369">
        <v>12</v>
      </c>
      <c r="I221" s="394">
        <f>SUM(D221:H221)</f>
        <v>24</v>
      </c>
      <c r="J221" s="171" t="s">
        <v>40</v>
      </c>
      <c r="K221" s="136"/>
    </row>
    <row r="222" spans="1:11" ht="11.25" customHeight="1">
      <c r="A222" s="527"/>
      <c r="B222" s="186" t="s">
        <v>75</v>
      </c>
      <c r="C222" s="171"/>
      <c r="D222" s="370"/>
      <c r="E222" s="369"/>
      <c r="F222" s="370"/>
      <c r="G222" s="368"/>
      <c r="H222" s="369">
        <v>1</v>
      </c>
      <c r="I222" s="386">
        <f>SUM(D222:H222)</f>
        <v>1</v>
      </c>
      <c r="J222" s="247" t="s">
        <v>188</v>
      </c>
      <c r="K222" s="138"/>
    </row>
    <row r="223" spans="1:11" ht="11.25" customHeight="1">
      <c r="A223" s="527"/>
      <c r="B223" s="186" t="s">
        <v>185</v>
      </c>
      <c r="C223" s="167"/>
      <c r="D223" s="317"/>
      <c r="E223" s="126"/>
      <c r="F223" s="125"/>
      <c r="G223" s="317"/>
      <c r="H223" s="324"/>
      <c r="I223" s="398"/>
      <c r="J223" s="144"/>
      <c r="K223" s="127">
        <f>SUM(I221+I222)</f>
        <v>25</v>
      </c>
    </row>
    <row r="224" spans="1:11" ht="11.25" customHeight="1">
      <c r="A224" s="527"/>
      <c r="B224" s="186" t="s">
        <v>76</v>
      </c>
      <c r="C224" s="137"/>
      <c r="D224" s="317"/>
      <c r="E224" s="126"/>
      <c r="F224" s="125"/>
      <c r="G224" s="317"/>
      <c r="H224" s="324"/>
      <c r="I224" s="390"/>
      <c r="J224" s="143"/>
      <c r="K224" s="147"/>
    </row>
    <row r="225" spans="1:11" ht="11.25" customHeight="1">
      <c r="A225" s="527"/>
      <c r="B225" s="186" t="s">
        <v>77</v>
      </c>
      <c r="C225" s="137"/>
      <c r="D225" s="317"/>
      <c r="E225" s="126"/>
      <c r="F225" s="125"/>
      <c r="G225" s="317"/>
      <c r="H225" s="324"/>
      <c r="I225" s="390"/>
      <c r="J225" s="144"/>
      <c r="K225" s="147"/>
    </row>
    <row r="226" spans="1:11" ht="11.25" customHeight="1">
      <c r="A226" s="527"/>
      <c r="B226" s="186" t="s">
        <v>186</v>
      </c>
      <c r="C226" s="231"/>
      <c r="D226" s="317"/>
      <c r="E226" s="126"/>
      <c r="F226" s="125"/>
      <c r="G226" s="317"/>
      <c r="H226" s="324"/>
      <c r="I226" s="390"/>
      <c r="J226" s="144"/>
      <c r="K226" s="140"/>
    </row>
    <row r="227" spans="1:11" ht="11.25" customHeight="1" thickBot="1">
      <c r="A227" s="528"/>
      <c r="B227" s="188" t="s">
        <v>78</v>
      </c>
      <c r="C227" s="124"/>
      <c r="D227" s="318"/>
      <c r="E227" s="122"/>
      <c r="F227" s="121"/>
      <c r="G227" s="318"/>
      <c r="H227" s="325"/>
      <c r="I227" s="391"/>
      <c r="J227" s="204"/>
      <c r="K227" s="155"/>
    </row>
    <row r="228" spans="1:11" ht="11.25" customHeight="1">
      <c r="A228" s="535">
        <v>28</v>
      </c>
      <c r="B228" s="186" t="s">
        <v>74</v>
      </c>
      <c r="C228" s="165"/>
      <c r="D228" s="377"/>
      <c r="E228" s="369">
        <v>6</v>
      </c>
      <c r="F228" s="370"/>
      <c r="G228" s="368">
        <v>12</v>
      </c>
      <c r="H228" s="369">
        <v>5</v>
      </c>
      <c r="I228" s="394">
        <f>SUM(D228:H228)</f>
        <v>23</v>
      </c>
      <c r="J228" s="247" t="s">
        <v>13</v>
      </c>
      <c r="K228" s="136"/>
    </row>
    <row r="229" spans="1:11" ht="11.25" customHeight="1">
      <c r="A229" s="527"/>
      <c r="B229" s="186" t="s">
        <v>75</v>
      </c>
      <c r="C229" s="180"/>
      <c r="D229" s="370"/>
      <c r="E229" s="369">
        <v>1</v>
      </c>
      <c r="F229" s="370"/>
      <c r="G229" s="368"/>
      <c r="H229" s="369"/>
      <c r="I229" s="389">
        <f>SUM(D229:H229)</f>
        <v>1</v>
      </c>
      <c r="J229" s="247" t="s">
        <v>188</v>
      </c>
      <c r="K229" s="138"/>
    </row>
    <row r="230" spans="1:11" ht="11.25" customHeight="1">
      <c r="A230" s="527"/>
      <c r="B230" s="186" t="s">
        <v>185</v>
      </c>
      <c r="C230" s="168"/>
      <c r="D230" s="321"/>
      <c r="E230" s="351"/>
      <c r="F230" s="356"/>
      <c r="G230" s="321"/>
      <c r="H230" s="351"/>
      <c r="I230" s="389"/>
      <c r="J230" s="159"/>
      <c r="K230" s="138">
        <f>SUM(I228+I229)</f>
        <v>24</v>
      </c>
    </row>
    <row r="231" spans="1:11" ht="11.25" customHeight="1">
      <c r="A231" s="527"/>
      <c r="B231" s="186" t="s">
        <v>76</v>
      </c>
      <c r="C231" s="161"/>
      <c r="D231" s="321"/>
      <c r="E231" s="351"/>
      <c r="F231" s="356"/>
      <c r="G231" s="321"/>
      <c r="H231" s="351"/>
      <c r="I231" s="375"/>
      <c r="J231" s="175"/>
      <c r="K231" s="147"/>
    </row>
    <row r="232" spans="1:11" ht="11.25" customHeight="1">
      <c r="A232" s="527"/>
      <c r="B232" s="186" t="s">
        <v>77</v>
      </c>
      <c r="C232" s="167"/>
      <c r="D232" s="321"/>
      <c r="E232" s="351"/>
      <c r="F232" s="356"/>
      <c r="G232" s="321"/>
      <c r="H232" s="351"/>
      <c r="I232" s="375"/>
      <c r="J232" s="175"/>
      <c r="K232" s="147"/>
    </row>
    <row r="233" spans="1:11" ht="11.25" customHeight="1">
      <c r="A233" s="527"/>
      <c r="B233" s="186" t="s">
        <v>186</v>
      </c>
      <c r="C233" s="230"/>
      <c r="D233" s="321"/>
      <c r="E233" s="351"/>
      <c r="F233" s="356"/>
      <c r="G233" s="321"/>
      <c r="H233" s="351"/>
      <c r="I233" s="375"/>
      <c r="J233" s="176"/>
      <c r="K233" s="138"/>
    </row>
    <row r="234" spans="1:11" ht="11.25" customHeight="1" thickBot="1">
      <c r="A234" s="528"/>
      <c r="B234" s="188" t="s">
        <v>78</v>
      </c>
      <c r="C234" s="115"/>
      <c r="D234" s="322"/>
      <c r="E234" s="355"/>
      <c r="F234" s="357"/>
      <c r="G234" s="322"/>
      <c r="H234" s="355"/>
      <c r="I234" s="376"/>
      <c r="J234" s="177"/>
      <c r="K234" s="141"/>
    </row>
    <row r="235" spans="1:11" ht="11.25" customHeight="1">
      <c r="A235" s="527">
        <v>29</v>
      </c>
      <c r="B235" s="186" t="s">
        <v>74</v>
      </c>
      <c r="C235" s="187"/>
      <c r="D235" s="377">
        <v>12</v>
      </c>
      <c r="E235" s="369">
        <v>6</v>
      </c>
      <c r="F235" s="370"/>
      <c r="G235" s="368"/>
      <c r="H235" s="369">
        <v>5</v>
      </c>
      <c r="I235" s="393">
        <f>SUM(D235:H235)</f>
        <v>23</v>
      </c>
      <c r="J235" s="252" t="s">
        <v>32</v>
      </c>
      <c r="K235" s="249"/>
    </row>
    <row r="236" spans="1:11" ht="11.25" customHeight="1">
      <c r="A236" s="527"/>
      <c r="B236" s="186" t="s">
        <v>75</v>
      </c>
      <c r="C236" s="171"/>
      <c r="D236" s="370"/>
      <c r="E236" s="369">
        <v>1</v>
      </c>
      <c r="F236" s="370"/>
      <c r="G236" s="368"/>
      <c r="H236" s="369"/>
      <c r="I236" s="381">
        <f>SUM(D236:H236)</f>
        <v>1</v>
      </c>
      <c r="J236" s="225" t="s">
        <v>188</v>
      </c>
      <c r="K236" s="127"/>
    </row>
    <row r="237" spans="1:11" ht="11.25" customHeight="1">
      <c r="A237" s="527"/>
      <c r="B237" s="186" t="s">
        <v>185</v>
      </c>
      <c r="C237" s="137"/>
      <c r="D237" s="321"/>
      <c r="E237" s="321"/>
      <c r="F237" s="321"/>
      <c r="G237" s="321"/>
      <c r="H237" s="321"/>
      <c r="I237" s="381"/>
      <c r="J237" s="254"/>
      <c r="K237" s="127">
        <f>SUM(I235+I236)</f>
        <v>24</v>
      </c>
    </row>
    <row r="238" spans="1:11" ht="11.25" customHeight="1">
      <c r="A238" s="527"/>
      <c r="B238" s="186" t="s">
        <v>76</v>
      </c>
      <c r="C238" s="137"/>
      <c r="D238" s="321"/>
      <c r="E238" s="321"/>
      <c r="F238" s="321"/>
      <c r="G238" s="321"/>
      <c r="H238" s="321"/>
      <c r="I238" s="382"/>
      <c r="J238" s="255"/>
      <c r="K238" s="250"/>
    </row>
    <row r="239" spans="1:11" ht="11.25" customHeight="1">
      <c r="A239" s="527"/>
      <c r="B239" s="186" t="s">
        <v>77</v>
      </c>
      <c r="C239" s="137"/>
      <c r="D239" s="321"/>
      <c r="E239" s="321"/>
      <c r="F239" s="321"/>
      <c r="G239" s="321"/>
      <c r="H239" s="321"/>
      <c r="I239" s="382"/>
      <c r="J239" s="255"/>
      <c r="K239" s="250"/>
    </row>
    <row r="240" spans="1:11" ht="11.25" customHeight="1">
      <c r="A240" s="527"/>
      <c r="B240" s="186" t="s">
        <v>186</v>
      </c>
      <c r="C240" s="230"/>
      <c r="D240" s="321"/>
      <c r="E240" s="321"/>
      <c r="F240" s="321"/>
      <c r="G240" s="321"/>
      <c r="H240" s="321"/>
      <c r="I240" s="382"/>
      <c r="J240" s="140"/>
      <c r="K240" s="253"/>
    </row>
    <row r="241" spans="1:11" ht="11.25" customHeight="1" thickBot="1">
      <c r="A241" s="528"/>
      <c r="B241" s="188" t="s">
        <v>78</v>
      </c>
      <c r="C241" s="194"/>
      <c r="D241" s="322"/>
      <c r="E241" s="322"/>
      <c r="F241" s="322"/>
      <c r="G241" s="322"/>
      <c r="H241" s="322"/>
      <c r="I241" s="383"/>
      <c r="J241" s="155"/>
      <c r="K241" s="131"/>
    </row>
    <row r="242" spans="1:11" ht="12" customHeight="1">
      <c r="A242" s="160"/>
      <c r="B242" s="201"/>
      <c r="C242" s="116"/>
      <c r="D242" s="117"/>
      <c r="E242" s="117"/>
      <c r="F242" s="117"/>
      <c r="G242" s="117"/>
      <c r="H242" s="117"/>
      <c r="I242" s="380"/>
      <c r="J242" s="237"/>
      <c r="K242" s="202">
        <f>SUM(K165:K241)</f>
        <v>271</v>
      </c>
    </row>
    <row r="243" spans="1:11" ht="20.25" customHeight="1" thickBot="1">
      <c r="A243" s="160"/>
      <c r="B243" s="201"/>
      <c r="C243" s="116"/>
      <c r="D243" s="117"/>
      <c r="E243" s="117"/>
      <c r="F243" s="117"/>
      <c r="G243" s="117"/>
      <c r="H243" s="117"/>
      <c r="I243" s="380"/>
      <c r="J243" s="237"/>
      <c r="K243" s="202"/>
    </row>
    <row r="244" spans="1:11" ht="12" customHeight="1" thickBot="1">
      <c r="A244" s="513" t="s">
        <v>110</v>
      </c>
      <c r="B244" s="516" t="s">
        <v>70</v>
      </c>
      <c r="C244" s="517"/>
      <c r="D244" s="544" t="s">
        <v>89</v>
      </c>
      <c r="E244" s="544"/>
      <c r="F244" s="544"/>
      <c r="G244" s="544"/>
      <c r="H244" s="545"/>
      <c r="I244" s="524" t="s">
        <v>71</v>
      </c>
      <c r="J244" s="529" t="s">
        <v>72</v>
      </c>
      <c r="K244" s="532" t="s">
        <v>73</v>
      </c>
    </row>
    <row r="245" spans="1:11" ht="12" customHeight="1">
      <c r="A245" s="514"/>
      <c r="B245" s="518"/>
      <c r="C245" s="539"/>
      <c r="D245" s="535" t="s">
        <v>4</v>
      </c>
      <c r="E245" s="535" t="s">
        <v>5</v>
      </c>
      <c r="F245" s="535" t="s">
        <v>6</v>
      </c>
      <c r="G245" s="535" t="s">
        <v>7</v>
      </c>
      <c r="H245" s="536" t="s">
        <v>8</v>
      </c>
      <c r="I245" s="542"/>
      <c r="J245" s="530"/>
      <c r="K245" s="533"/>
    </row>
    <row r="246" spans="1:11" ht="12" customHeight="1" thickBot="1">
      <c r="A246" s="515"/>
      <c r="B246" s="520"/>
      <c r="C246" s="540"/>
      <c r="D246" s="528"/>
      <c r="E246" s="528"/>
      <c r="F246" s="528"/>
      <c r="G246" s="528"/>
      <c r="H246" s="537"/>
      <c r="I246" s="543"/>
      <c r="J246" s="530"/>
      <c r="K246" s="534"/>
    </row>
    <row r="247" spans="1:11" ht="12" customHeight="1">
      <c r="A247" s="535">
        <v>30</v>
      </c>
      <c r="B247" s="186" t="s">
        <v>74</v>
      </c>
      <c r="C247" s="162"/>
      <c r="D247" s="377"/>
      <c r="E247" s="369">
        <v>3</v>
      </c>
      <c r="F247" s="370">
        <v>15</v>
      </c>
      <c r="G247" s="368">
        <v>6</v>
      </c>
      <c r="H247" s="369"/>
      <c r="I247" s="394">
        <f>SUM(D247:H247)</f>
        <v>24</v>
      </c>
      <c r="J247" s="291" t="s">
        <v>33</v>
      </c>
      <c r="K247" s="249"/>
    </row>
    <row r="248" spans="1:11" ht="12" customHeight="1">
      <c r="A248" s="527"/>
      <c r="B248" s="186" t="s">
        <v>75</v>
      </c>
      <c r="C248" s="171"/>
      <c r="D248" s="370"/>
      <c r="E248" s="369"/>
      <c r="F248" s="370">
        <v>1</v>
      </c>
      <c r="G248" s="368"/>
      <c r="H248" s="369"/>
      <c r="I248" s="386">
        <f>SUM(D248:H248)</f>
        <v>1</v>
      </c>
      <c r="J248" s="290" t="s">
        <v>188</v>
      </c>
      <c r="K248" s="127"/>
    </row>
    <row r="249" spans="1:11" ht="12" customHeight="1">
      <c r="A249" s="527"/>
      <c r="B249" s="186" t="s">
        <v>185</v>
      </c>
      <c r="C249" s="167"/>
      <c r="D249" s="321"/>
      <c r="E249" s="351"/>
      <c r="F249" s="356"/>
      <c r="G249" s="321"/>
      <c r="H249" s="351"/>
      <c r="I249" s="386"/>
      <c r="J249" s="292"/>
      <c r="K249" s="127">
        <f>SUM(I247+I248)</f>
        <v>25</v>
      </c>
    </row>
    <row r="250" spans="1:11" ht="12" customHeight="1">
      <c r="A250" s="527"/>
      <c r="B250" s="186" t="s">
        <v>76</v>
      </c>
      <c r="C250" s="171"/>
      <c r="D250" s="321"/>
      <c r="E250" s="351"/>
      <c r="F250" s="356"/>
      <c r="G250" s="321"/>
      <c r="H250" s="351"/>
      <c r="I250" s="387"/>
      <c r="J250" s="292"/>
      <c r="K250" s="250"/>
    </row>
    <row r="251" spans="1:11" ht="12" customHeight="1">
      <c r="A251" s="527"/>
      <c r="B251" s="186" t="s">
        <v>77</v>
      </c>
      <c r="C251" s="185"/>
      <c r="D251" s="321"/>
      <c r="E251" s="351"/>
      <c r="F251" s="356"/>
      <c r="G251" s="321"/>
      <c r="H251" s="351"/>
      <c r="I251" s="387"/>
      <c r="J251" s="293"/>
      <c r="K251" s="250"/>
    </row>
    <row r="252" spans="1:11" ht="12" customHeight="1">
      <c r="A252" s="527"/>
      <c r="B252" s="186" t="s">
        <v>186</v>
      </c>
      <c r="C252" s="232"/>
      <c r="D252" s="321"/>
      <c r="E252" s="351"/>
      <c r="F252" s="356"/>
      <c r="G252" s="321"/>
      <c r="H252" s="351"/>
      <c r="I252" s="387"/>
      <c r="J252" s="293"/>
      <c r="K252" s="251"/>
    </row>
    <row r="253" spans="1:11" ht="12" customHeight="1" thickBot="1">
      <c r="A253" s="528"/>
      <c r="B253" s="188" t="s">
        <v>78</v>
      </c>
      <c r="C253" s="115"/>
      <c r="D253" s="322"/>
      <c r="E253" s="355"/>
      <c r="F253" s="357"/>
      <c r="G253" s="322"/>
      <c r="H253" s="355"/>
      <c r="I253" s="388"/>
      <c r="J253" s="294"/>
      <c r="K253" s="131"/>
    </row>
    <row r="254" spans="1:11" ht="12" customHeight="1">
      <c r="A254" s="549">
        <v>31</v>
      </c>
      <c r="B254" s="186" t="s">
        <v>74</v>
      </c>
      <c r="C254" s="191"/>
      <c r="D254" s="377">
        <v>4</v>
      </c>
      <c r="E254" s="369">
        <v>4</v>
      </c>
      <c r="F254" s="370">
        <v>8</v>
      </c>
      <c r="G254" s="368">
        <v>9</v>
      </c>
      <c r="H254" s="369"/>
      <c r="I254" s="394">
        <f>SUM(D254:H254)</f>
        <v>25</v>
      </c>
      <c r="J254" s="171" t="s">
        <v>226</v>
      </c>
      <c r="K254" s="136"/>
    </row>
    <row r="255" spans="1:11" ht="12" customHeight="1">
      <c r="A255" s="527"/>
      <c r="B255" s="186" t="s">
        <v>75</v>
      </c>
      <c r="C255" s="171"/>
      <c r="D255" s="370"/>
      <c r="E255" s="369"/>
      <c r="F255" s="370"/>
      <c r="G255" s="368">
        <v>1</v>
      </c>
      <c r="H255" s="369"/>
      <c r="I255" s="386">
        <f>SUM(D255:H255)</f>
        <v>1</v>
      </c>
      <c r="J255" s="290" t="s">
        <v>188</v>
      </c>
      <c r="K255" s="138"/>
    </row>
    <row r="256" spans="1:11" ht="12" customHeight="1">
      <c r="A256" s="527"/>
      <c r="B256" s="186" t="s">
        <v>185</v>
      </c>
      <c r="C256" s="185"/>
      <c r="D256" s="321"/>
      <c r="E256" s="351"/>
      <c r="F256" s="356"/>
      <c r="G256" s="321"/>
      <c r="H256" s="351"/>
      <c r="I256" s="389"/>
      <c r="J256" s="105"/>
      <c r="K256" s="138">
        <f>SUM(I254+I255)</f>
        <v>26</v>
      </c>
    </row>
    <row r="257" spans="1:11" ht="12" customHeight="1">
      <c r="A257" s="527"/>
      <c r="B257" s="186" t="s">
        <v>76</v>
      </c>
      <c r="C257" s="118"/>
      <c r="D257" s="321"/>
      <c r="E257" s="351"/>
      <c r="F257" s="356"/>
      <c r="G257" s="321"/>
      <c r="H257" s="351"/>
      <c r="I257" s="375"/>
      <c r="J257" s="150"/>
      <c r="K257" s="147"/>
    </row>
    <row r="258" spans="1:11" ht="12" customHeight="1">
      <c r="A258" s="527"/>
      <c r="B258" s="186" t="s">
        <v>77</v>
      </c>
      <c r="C258" s="119"/>
      <c r="D258" s="321"/>
      <c r="E258" s="351"/>
      <c r="F258" s="356"/>
      <c r="G258" s="321"/>
      <c r="H258" s="351"/>
      <c r="I258" s="375"/>
      <c r="J258" s="164"/>
      <c r="K258" s="147"/>
    </row>
    <row r="259" spans="1:11" ht="12" customHeight="1">
      <c r="A259" s="527"/>
      <c r="B259" s="186" t="s">
        <v>186</v>
      </c>
      <c r="C259" s="235"/>
      <c r="D259" s="321"/>
      <c r="E259" s="351"/>
      <c r="F259" s="356"/>
      <c r="G259" s="321"/>
      <c r="H259" s="351"/>
      <c r="I259" s="375"/>
      <c r="J259" s="150"/>
      <c r="K259" s="140"/>
    </row>
    <row r="260" spans="1:11" ht="12" customHeight="1" thickBot="1">
      <c r="A260" s="528"/>
      <c r="B260" s="188" t="s">
        <v>78</v>
      </c>
      <c r="C260" s="115"/>
      <c r="D260" s="322"/>
      <c r="E260" s="355"/>
      <c r="F260" s="357"/>
      <c r="G260" s="322"/>
      <c r="H260" s="355"/>
      <c r="I260" s="376"/>
      <c r="J260" s="153"/>
      <c r="K260" s="155"/>
    </row>
    <row r="261" spans="1:11" ht="12" customHeight="1">
      <c r="A261" s="549">
        <v>32</v>
      </c>
      <c r="B261" s="186" t="s">
        <v>74</v>
      </c>
      <c r="C261" s="187"/>
      <c r="D261" s="377">
        <v>12</v>
      </c>
      <c r="E261" s="369">
        <v>4</v>
      </c>
      <c r="F261" s="370"/>
      <c r="G261" s="368"/>
      <c r="H261" s="369">
        <v>8</v>
      </c>
      <c r="I261" s="394">
        <f>SUM(D261:H261)</f>
        <v>24</v>
      </c>
      <c r="J261" s="171" t="s">
        <v>40</v>
      </c>
      <c r="K261" s="136"/>
    </row>
    <row r="262" spans="1:11" ht="12" customHeight="1">
      <c r="A262" s="527"/>
      <c r="B262" s="186" t="s">
        <v>75</v>
      </c>
      <c r="C262" s="226"/>
      <c r="D262" s="370"/>
      <c r="E262" s="369">
        <v>1</v>
      </c>
      <c r="F262" s="370"/>
      <c r="G262" s="368"/>
      <c r="H262" s="369"/>
      <c r="I262" s="386">
        <f>SUM(D262:H262)</f>
        <v>1</v>
      </c>
      <c r="J262" s="247" t="s">
        <v>188</v>
      </c>
      <c r="K262" s="138"/>
    </row>
    <row r="263" spans="1:11" ht="12" customHeight="1">
      <c r="A263" s="527"/>
      <c r="B263" s="186" t="s">
        <v>185</v>
      </c>
      <c r="C263" s="185"/>
      <c r="D263" s="321"/>
      <c r="E263" s="351"/>
      <c r="F263" s="356"/>
      <c r="G263" s="321"/>
      <c r="H263" s="351"/>
      <c r="I263" s="389"/>
      <c r="J263" s="105"/>
      <c r="K263" s="138">
        <f>SUM(I261+I262)</f>
        <v>25</v>
      </c>
    </row>
    <row r="264" spans="1:11" ht="12" customHeight="1">
      <c r="A264" s="527"/>
      <c r="B264" s="186" t="s">
        <v>76</v>
      </c>
      <c r="C264" s="196"/>
      <c r="D264" s="321"/>
      <c r="E264" s="351"/>
      <c r="F264" s="356"/>
      <c r="G264" s="321"/>
      <c r="H264" s="351"/>
      <c r="I264" s="375"/>
      <c r="J264" s="150"/>
      <c r="K264" s="147"/>
    </row>
    <row r="265" spans="1:11" ht="12" customHeight="1">
      <c r="A265" s="527"/>
      <c r="B265" s="186" t="s">
        <v>77</v>
      </c>
      <c r="C265" s="198"/>
      <c r="D265" s="321"/>
      <c r="E265" s="351"/>
      <c r="F265" s="356"/>
      <c r="G265" s="321"/>
      <c r="H265" s="351"/>
      <c r="I265" s="375"/>
      <c r="J265" s="150"/>
      <c r="K265" s="147"/>
    </row>
    <row r="266" spans="1:11" ht="12" customHeight="1">
      <c r="A266" s="527"/>
      <c r="B266" s="186" t="s">
        <v>186</v>
      </c>
      <c r="C266" s="234"/>
      <c r="D266" s="321"/>
      <c r="E266" s="351"/>
      <c r="F266" s="356"/>
      <c r="G266" s="321"/>
      <c r="H266" s="351"/>
      <c r="I266" s="375"/>
      <c r="J266" s="150"/>
      <c r="K266" s="140"/>
    </row>
    <row r="267" spans="1:11" ht="21.75" customHeight="1" thickBot="1">
      <c r="A267" s="528"/>
      <c r="B267" s="188" t="s">
        <v>78</v>
      </c>
      <c r="C267" s="203"/>
      <c r="D267" s="322"/>
      <c r="E267" s="355"/>
      <c r="F267" s="357"/>
      <c r="G267" s="322"/>
      <c r="H267" s="355"/>
      <c r="I267" s="376"/>
      <c r="J267" s="154"/>
      <c r="K267" s="155"/>
    </row>
    <row r="268" spans="1:11" ht="12" customHeight="1">
      <c r="A268" s="549">
        <v>33</v>
      </c>
      <c r="B268" s="186" t="s">
        <v>74</v>
      </c>
      <c r="C268" s="134"/>
      <c r="D268" s="377">
        <v>3</v>
      </c>
      <c r="E268" s="369">
        <v>15</v>
      </c>
      <c r="F268" s="370"/>
      <c r="G268" s="368">
        <v>6</v>
      </c>
      <c r="H268" s="369"/>
      <c r="I268" s="395">
        <f>SUM(D268:H268)</f>
        <v>24</v>
      </c>
      <c r="J268" s="248" t="s">
        <v>187</v>
      </c>
      <c r="K268" s="136"/>
    </row>
    <row r="269" spans="1:11" ht="12" customHeight="1">
      <c r="A269" s="527"/>
      <c r="B269" s="186" t="s">
        <v>75</v>
      </c>
      <c r="C269" s="130"/>
      <c r="D269" s="370"/>
      <c r="E269" s="369"/>
      <c r="F269" s="370"/>
      <c r="G269" s="368">
        <v>2</v>
      </c>
      <c r="H269" s="369"/>
      <c r="I269" s="389">
        <f>SUM(D269:H269)</f>
        <v>2</v>
      </c>
      <c r="J269" s="247" t="s">
        <v>188</v>
      </c>
      <c r="K269" s="138"/>
    </row>
    <row r="270" spans="1:11" ht="12" customHeight="1">
      <c r="A270" s="527"/>
      <c r="B270" s="186" t="s">
        <v>185</v>
      </c>
      <c r="C270" s="130"/>
      <c r="D270" s="321"/>
      <c r="E270" s="351"/>
      <c r="F270" s="356"/>
      <c r="G270" s="321"/>
      <c r="H270" s="351"/>
      <c r="I270" s="389"/>
      <c r="J270" s="172"/>
      <c r="K270" s="138">
        <f>SUM(I268+I269)</f>
        <v>26</v>
      </c>
    </row>
    <row r="271" spans="1:11" ht="12" customHeight="1">
      <c r="A271" s="527"/>
      <c r="B271" s="186" t="s">
        <v>76</v>
      </c>
      <c r="C271" s="130" t="s">
        <v>182</v>
      </c>
      <c r="D271" s="321"/>
      <c r="E271" s="351"/>
      <c r="F271" s="356"/>
      <c r="G271" s="321"/>
      <c r="H271" s="351"/>
      <c r="I271" s="375"/>
      <c r="J271" s="173"/>
      <c r="K271" s="147"/>
    </row>
    <row r="272" spans="1:11" ht="12" customHeight="1">
      <c r="A272" s="527"/>
      <c r="B272" s="186" t="s">
        <v>77</v>
      </c>
      <c r="C272" s="167"/>
      <c r="D272" s="321"/>
      <c r="E272" s="351"/>
      <c r="F272" s="356"/>
      <c r="G272" s="321"/>
      <c r="H272" s="351"/>
      <c r="I272" s="375"/>
      <c r="J272" s="173"/>
      <c r="K272" s="147"/>
    </row>
    <row r="273" spans="1:11" ht="12" customHeight="1">
      <c r="A273" s="527"/>
      <c r="B273" s="186" t="s">
        <v>186</v>
      </c>
      <c r="C273" s="406" t="s">
        <v>221</v>
      </c>
      <c r="D273" s="321"/>
      <c r="E273" s="351"/>
      <c r="F273" s="356"/>
      <c r="G273" s="321"/>
      <c r="H273" s="351"/>
      <c r="I273" s="375"/>
      <c r="J273" s="172"/>
      <c r="K273" s="140"/>
    </row>
    <row r="274" spans="1:11" ht="12" customHeight="1" thickBot="1">
      <c r="A274" s="528"/>
      <c r="B274" s="188" t="s">
        <v>78</v>
      </c>
      <c r="C274" s="407"/>
      <c r="D274" s="322"/>
      <c r="E274" s="355"/>
      <c r="F274" s="357"/>
      <c r="G274" s="322"/>
      <c r="H274" s="355"/>
      <c r="I274" s="376"/>
      <c r="J274" s="174"/>
      <c r="K274" s="155"/>
    </row>
    <row r="275" spans="1:11" ht="12" customHeight="1">
      <c r="A275" s="549">
        <v>34</v>
      </c>
      <c r="B275" s="186" t="s">
        <v>74</v>
      </c>
      <c r="C275" s="187"/>
      <c r="D275" s="377">
        <v>6</v>
      </c>
      <c r="E275" s="369">
        <v>6</v>
      </c>
      <c r="F275" s="370">
        <v>12</v>
      </c>
      <c r="G275" s="368"/>
      <c r="H275" s="369"/>
      <c r="I275" s="395">
        <f>SUM(D275:H275)</f>
        <v>24</v>
      </c>
      <c r="J275" s="171" t="s">
        <v>225</v>
      </c>
      <c r="K275" s="136"/>
    </row>
    <row r="276" spans="1:11" ht="12" customHeight="1">
      <c r="A276" s="527"/>
      <c r="B276" s="186" t="s">
        <v>75</v>
      </c>
      <c r="C276" s="166" t="s">
        <v>189</v>
      </c>
      <c r="D276" s="370">
        <v>2</v>
      </c>
      <c r="E276" s="369"/>
      <c r="F276" s="370"/>
      <c r="G276" s="368"/>
      <c r="H276" s="369"/>
      <c r="I276" s="389">
        <f>SUM(D276:H276)</f>
        <v>2</v>
      </c>
      <c r="J276" s="247" t="s">
        <v>188</v>
      </c>
      <c r="K276" s="138"/>
    </row>
    <row r="277" spans="1:11" ht="12" customHeight="1">
      <c r="A277" s="527"/>
      <c r="B277" s="186" t="s">
        <v>185</v>
      </c>
      <c r="C277" s="185"/>
      <c r="D277" s="321"/>
      <c r="E277" s="351"/>
      <c r="F277" s="356"/>
      <c r="G277" s="321"/>
      <c r="H277" s="351"/>
      <c r="I277" s="389"/>
      <c r="J277" s="184"/>
      <c r="K277" s="138">
        <f>SUM(I275+I276)</f>
        <v>26</v>
      </c>
    </row>
    <row r="278" spans="1:11" ht="12" customHeight="1">
      <c r="A278" s="527"/>
      <c r="B278" s="186" t="s">
        <v>76</v>
      </c>
      <c r="C278" s="196"/>
      <c r="D278" s="321"/>
      <c r="E278" s="351"/>
      <c r="F278" s="356"/>
      <c r="G278" s="321"/>
      <c r="H278" s="351"/>
      <c r="I278" s="375"/>
      <c r="J278" s="159"/>
      <c r="K278" s="147"/>
    </row>
    <row r="279" spans="1:11" ht="12" customHeight="1">
      <c r="A279" s="527"/>
      <c r="B279" s="186" t="s">
        <v>77</v>
      </c>
      <c r="C279" s="198"/>
      <c r="D279" s="321"/>
      <c r="E279" s="351"/>
      <c r="F279" s="356"/>
      <c r="G279" s="321"/>
      <c r="H279" s="351"/>
      <c r="I279" s="375"/>
      <c r="J279" s="159"/>
      <c r="K279" s="147"/>
    </row>
    <row r="280" spans="1:11" ht="12" customHeight="1">
      <c r="A280" s="527"/>
      <c r="B280" s="186" t="s">
        <v>186</v>
      </c>
      <c r="C280" s="198"/>
      <c r="D280" s="321"/>
      <c r="E280" s="351"/>
      <c r="F280" s="356"/>
      <c r="G280" s="321"/>
      <c r="H280" s="351"/>
      <c r="I280" s="375"/>
      <c r="J280" s="159"/>
      <c r="K280" s="140"/>
    </row>
    <row r="281" spans="1:11" ht="12" customHeight="1" thickBot="1">
      <c r="A281" s="528"/>
      <c r="B281" s="188" t="s">
        <v>78</v>
      </c>
      <c r="C281" s="199"/>
      <c r="D281" s="322"/>
      <c r="E281" s="355"/>
      <c r="F281" s="357"/>
      <c r="G281" s="322"/>
      <c r="H281" s="355"/>
      <c r="I281" s="376"/>
      <c r="J281" s="190"/>
      <c r="K281" s="155"/>
    </row>
    <row r="282" spans="1:11" ht="12" customHeight="1">
      <c r="A282" s="549">
        <v>35</v>
      </c>
      <c r="B282" s="186" t="s">
        <v>74</v>
      </c>
      <c r="C282" s="187"/>
      <c r="D282" s="377"/>
      <c r="E282" s="369"/>
      <c r="F282" s="370"/>
      <c r="G282" s="368">
        <v>6</v>
      </c>
      <c r="H282" s="369">
        <v>20</v>
      </c>
      <c r="I282" s="393">
        <f>SUM(D282:H282)</f>
        <v>26</v>
      </c>
      <c r="J282" s="171" t="s">
        <v>225</v>
      </c>
      <c r="K282" s="136"/>
    </row>
    <row r="283" spans="1:11" ht="12" customHeight="1">
      <c r="A283" s="527"/>
      <c r="B283" s="186" t="s">
        <v>75</v>
      </c>
      <c r="C283" s="166" t="s">
        <v>189</v>
      </c>
      <c r="D283" s="370"/>
      <c r="E283" s="369"/>
      <c r="F283" s="370"/>
      <c r="G283" s="368"/>
      <c r="H283" s="369"/>
      <c r="I283" s="381"/>
      <c r="J283" s="402"/>
      <c r="K283" s="138"/>
    </row>
    <row r="284" spans="1:11" ht="12" customHeight="1">
      <c r="A284" s="527"/>
      <c r="B284" s="186" t="s">
        <v>185</v>
      </c>
      <c r="C284" s="185"/>
      <c r="D284" s="321"/>
      <c r="E284" s="353"/>
      <c r="F284" s="356"/>
      <c r="G284" s="321"/>
      <c r="H284" s="350"/>
      <c r="I284" s="381"/>
      <c r="J284" s="403"/>
      <c r="K284" s="138">
        <f>SUM(I282:I286)</f>
        <v>26</v>
      </c>
    </row>
    <row r="285" spans="1:11" ht="12" customHeight="1">
      <c r="A285" s="527"/>
      <c r="B285" s="186" t="s">
        <v>76</v>
      </c>
      <c r="C285" s="196"/>
      <c r="D285" s="321"/>
      <c r="E285" s="351"/>
      <c r="F285" s="356"/>
      <c r="G285" s="321"/>
      <c r="H285" s="350"/>
      <c r="I285" s="381"/>
      <c r="J285" s="247"/>
      <c r="K285" s="147"/>
    </row>
    <row r="286" spans="1:11" ht="12" customHeight="1">
      <c r="A286" s="527"/>
      <c r="B286" s="186" t="s">
        <v>77</v>
      </c>
      <c r="C286" s="198"/>
      <c r="D286" s="321"/>
      <c r="E286" s="351"/>
      <c r="F286" s="356"/>
      <c r="G286" s="321"/>
      <c r="H286" s="350"/>
      <c r="I286" s="381"/>
      <c r="J286" s="247"/>
      <c r="K286" s="147"/>
    </row>
    <row r="287" spans="1:11" ht="12" customHeight="1">
      <c r="A287" s="527"/>
      <c r="B287" s="186" t="s">
        <v>186</v>
      </c>
      <c r="C287" s="198"/>
      <c r="D287" s="321"/>
      <c r="E287" s="351"/>
      <c r="F287" s="356"/>
      <c r="G287" s="321"/>
      <c r="H287" s="350"/>
      <c r="I287" s="381"/>
      <c r="J287" s="404"/>
      <c r="K287" s="140"/>
    </row>
    <row r="288" spans="1:11" ht="12" customHeight="1" thickBot="1">
      <c r="A288" s="528"/>
      <c r="B288" s="188" t="s">
        <v>78</v>
      </c>
      <c r="C288" s="199"/>
      <c r="D288" s="322"/>
      <c r="E288" s="355"/>
      <c r="F288" s="357"/>
      <c r="G288" s="322"/>
      <c r="H288" s="354"/>
      <c r="I288" s="397"/>
      <c r="J288" s="405"/>
      <c r="K288" s="155"/>
    </row>
    <row r="289" spans="1:11" ht="12" customHeight="1">
      <c r="A289" s="549">
        <v>36</v>
      </c>
      <c r="B289" s="186" t="s">
        <v>74</v>
      </c>
      <c r="C289" s="187" t="s">
        <v>141</v>
      </c>
      <c r="D289" s="377"/>
      <c r="E289" s="369"/>
      <c r="F289" s="370"/>
      <c r="G289" s="368"/>
      <c r="H289" s="369"/>
      <c r="I289" s="395"/>
      <c r="J289" s="315"/>
      <c r="K289" s="136"/>
    </row>
    <row r="290" spans="1:11" ht="12" customHeight="1">
      <c r="A290" s="527"/>
      <c r="B290" s="186" t="s">
        <v>75</v>
      </c>
      <c r="C290" s="171"/>
      <c r="D290" s="370"/>
      <c r="E290" s="369"/>
      <c r="F290" s="370"/>
      <c r="G290" s="368"/>
      <c r="H290" s="369"/>
      <c r="I290" s="389"/>
      <c r="J290" s="105" t="s">
        <v>217</v>
      </c>
      <c r="K290" s="138"/>
    </row>
    <row r="291" spans="1:11" ht="12" customHeight="1">
      <c r="A291" s="527"/>
      <c r="B291" s="186" t="s">
        <v>185</v>
      </c>
      <c r="C291" s="185">
        <v>1020436199</v>
      </c>
      <c r="D291" s="321"/>
      <c r="E291" s="351"/>
      <c r="F291" s="356"/>
      <c r="G291" s="321"/>
      <c r="H291" s="351"/>
      <c r="I291" s="389"/>
      <c r="J291" s="105"/>
      <c r="K291" s="138"/>
    </row>
    <row r="292" spans="1:11" ht="12" customHeight="1">
      <c r="A292" s="527"/>
      <c r="B292" s="186" t="s">
        <v>76</v>
      </c>
      <c r="C292" s="118" t="s">
        <v>218</v>
      </c>
      <c r="D292" s="321"/>
      <c r="E292" s="351"/>
      <c r="F292" s="356"/>
      <c r="G292" s="321"/>
      <c r="H292" s="351"/>
      <c r="I292" s="375"/>
      <c r="J292" s="143"/>
      <c r="K292" s="255">
        <v>0</v>
      </c>
    </row>
    <row r="293" spans="1:11" ht="12" customHeight="1">
      <c r="A293" s="527"/>
      <c r="B293" s="186" t="s">
        <v>77</v>
      </c>
      <c r="C293" s="119" t="s">
        <v>174</v>
      </c>
      <c r="D293" s="321"/>
      <c r="E293" s="351"/>
      <c r="F293" s="356"/>
      <c r="G293" s="321"/>
      <c r="H293" s="351"/>
      <c r="I293" s="375"/>
      <c r="J293" s="150"/>
      <c r="K293" s="140"/>
    </row>
    <row r="294" spans="1:11" ht="12" customHeight="1">
      <c r="A294" s="527"/>
      <c r="B294" s="186" t="s">
        <v>186</v>
      </c>
      <c r="C294" s="119" t="s">
        <v>202</v>
      </c>
      <c r="D294" s="321"/>
      <c r="E294" s="351"/>
      <c r="F294" s="356"/>
      <c r="G294" s="321"/>
      <c r="H294" s="351"/>
      <c r="I294" s="375"/>
      <c r="J294" s="150"/>
      <c r="K294" s="257"/>
    </row>
    <row r="295" spans="1:11" ht="12" customHeight="1" thickBot="1">
      <c r="A295" s="528"/>
      <c r="B295" s="188" t="s">
        <v>78</v>
      </c>
      <c r="C295" s="124" t="s">
        <v>219</v>
      </c>
      <c r="D295" s="322"/>
      <c r="E295" s="355"/>
      <c r="F295" s="357"/>
      <c r="G295" s="322"/>
      <c r="H295" s="355"/>
      <c r="I295" s="376"/>
      <c r="J295" s="154"/>
      <c r="K295" s="316"/>
    </row>
    <row r="296" spans="1:11" ht="12" customHeight="1">
      <c r="A296" s="549">
        <v>37</v>
      </c>
      <c r="B296" s="186" t="s">
        <v>74</v>
      </c>
      <c r="C296" s="148" t="s">
        <v>118</v>
      </c>
      <c r="D296" s="377"/>
      <c r="E296" s="369"/>
      <c r="F296" s="370"/>
      <c r="G296" s="368"/>
      <c r="H296" s="369"/>
      <c r="I296" s="389"/>
      <c r="J296" s="171"/>
      <c r="K296" s="136"/>
    </row>
    <row r="297" spans="1:11" ht="12" customHeight="1">
      <c r="A297" s="527"/>
      <c r="B297" s="186" t="s">
        <v>75</v>
      </c>
      <c r="C297" s="406"/>
      <c r="D297" s="370"/>
      <c r="E297" s="369"/>
      <c r="F297" s="370"/>
      <c r="G297" s="368"/>
      <c r="H297" s="369"/>
      <c r="I297" s="389"/>
      <c r="J297" s="142"/>
      <c r="K297" s="138"/>
    </row>
    <row r="298" spans="1:11" ht="12" customHeight="1">
      <c r="A298" s="527"/>
      <c r="B298" s="186" t="s">
        <v>185</v>
      </c>
      <c r="C298" s="146">
        <v>1009643954</v>
      </c>
      <c r="D298" s="321"/>
      <c r="E298" s="351"/>
      <c r="F298" s="356"/>
      <c r="G298" s="321"/>
      <c r="H298" s="350"/>
      <c r="I298" s="389"/>
      <c r="J298" s="142"/>
      <c r="K298" s="138"/>
    </row>
    <row r="299" spans="1:11" ht="12" customHeight="1">
      <c r="A299" s="527"/>
      <c r="B299" s="186" t="s">
        <v>76</v>
      </c>
      <c r="C299" s="151" t="s">
        <v>181</v>
      </c>
      <c r="D299" s="321"/>
      <c r="E299" s="351"/>
      <c r="F299" s="356"/>
      <c r="G299" s="321"/>
      <c r="H299" s="350"/>
      <c r="I299" s="375"/>
      <c r="J299" s="143" t="s">
        <v>231</v>
      </c>
      <c r="K299" s="147">
        <v>0</v>
      </c>
    </row>
    <row r="300" spans="1:11" ht="12" customHeight="1">
      <c r="A300" s="527"/>
      <c r="B300" s="186" t="s">
        <v>77</v>
      </c>
      <c r="C300" s="146" t="s">
        <v>148</v>
      </c>
      <c r="D300" s="321"/>
      <c r="E300" s="351"/>
      <c r="F300" s="356"/>
      <c r="G300" s="321"/>
      <c r="H300" s="350"/>
      <c r="I300" s="375"/>
      <c r="J300" s="144"/>
      <c r="K300" s="147"/>
    </row>
    <row r="301" spans="1:11" ht="12" customHeight="1">
      <c r="A301" s="527"/>
      <c r="B301" s="186" t="s">
        <v>186</v>
      </c>
      <c r="C301" s="229" t="s">
        <v>210</v>
      </c>
      <c r="D301" s="321"/>
      <c r="E301" s="351"/>
      <c r="F301" s="356"/>
      <c r="G301" s="321"/>
      <c r="H301" s="350"/>
      <c r="I301" s="375"/>
      <c r="J301" s="144"/>
      <c r="K301" s="140"/>
    </row>
    <row r="302" spans="1:11" ht="12" customHeight="1" thickBot="1">
      <c r="A302" s="528"/>
      <c r="B302" s="188" t="s">
        <v>78</v>
      </c>
      <c r="C302" s="407"/>
      <c r="D302" s="322"/>
      <c r="E302" s="355"/>
      <c r="F302" s="357"/>
      <c r="G302" s="322"/>
      <c r="H302" s="354"/>
      <c r="I302" s="376"/>
      <c r="J302" s="145"/>
      <c r="K302" s="155"/>
    </row>
    <row r="303" spans="1:11" ht="12" customHeight="1">
      <c r="A303" s="549">
        <v>38</v>
      </c>
      <c r="B303" s="186" t="s">
        <v>74</v>
      </c>
      <c r="C303" s="162" t="s">
        <v>143</v>
      </c>
      <c r="D303" s="377"/>
      <c r="E303" s="369"/>
      <c r="F303" s="370"/>
      <c r="G303" s="368"/>
      <c r="H303" s="369"/>
      <c r="I303" s="395"/>
      <c r="J303" s="171"/>
      <c r="K303" s="136"/>
    </row>
    <row r="304" spans="1:11" ht="12" customHeight="1">
      <c r="A304" s="527"/>
      <c r="B304" s="186" t="s">
        <v>75</v>
      </c>
      <c r="C304" s="171"/>
      <c r="D304" s="370"/>
      <c r="E304" s="369"/>
      <c r="F304" s="370"/>
      <c r="G304" s="368"/>
      <c r="H304" s="369"/>
      <c r="I304" s="389"/>
      <c r="J304" s="184"/>
      <c r="K304" s="138"/>
    </row>
    <row r="305" spans="1:11" ht="12" customHeight="1">
      <c r="A305" s="527"/>
      <c r="B305" s="186" t="s">
        <v>185</v>
      </c>
      <c r="C305" s="167">
        <v>1010563740</v>
      </c>
      <c r="D305" s="321"/>
      <c r="E305" s="351"/>
      <c r="F305" s="356"/>
      <c r="G305" s="321"/>
      <c r="H305" s="350"/>
      <c r="I305" s="389"/>
      <c r="J305" s="184"/>
      <c r="K305" s="138"/>
    </row>
    <row r="306" spans="1:11" ht="12" customHeight="1">
      <c r="A306" s="527"/>
      <c r="B306" s="186" t="s">
        <v>76</v>
      </c>
      <c r="C306" s="171" t="s">
        <v>180</v>
      </c>
      <c r="D306" s="321"/>
      <c r="E306" s="351"/>
      <c r="F306" s="356"/>
      <c r="G306" s="321"/>
      <c r="H306" s="350"/>
      <c r="I306" s="375"/>
      <c r="J306" s="150" t="s">
        <v>231</v>
      </c>
      <c r="K306" s="147">
        <v>0</v>
      </c>
    </row>
    <row r="307" spans="1:11" ht="12" customHeight="1">
      <c r="A307" s="527"/>
      <c r="B307" s="186" t="s">
        <v>77</v>
      </c>
      <c r="C307" s="185" t="s">
        <v>174</v>
      </c>
      <c r="D307" s="321"/>
      <c r="E307" s="351"/>
      <c r="F307" s="356"/>
      <c r="G307" s="321"/>
      <c r="H307" s="350"/>
      <c r="I307" s="375"/>
      <c r="J307" s="159"/>
      <c r="K307" s="147"/>
    </row>
    <row r="308" spans="1:11" ht="12" customHeight="1">
      <c r="A308" s="527"/>
      <c r="B308" s="186" t="s">
        <v>186</v>
      </c>
      <c r="C308" s="229" t="s">
        <v>207</v>
      </c>
      <c r="D308" s="321"/>
      <c r="E308" s="351"/>
      <c r="F308" s="356"/>
      <c r="G308" s="321"/>
      <c r="H308" s="350"/>
      <c r="I308" s="375"/>
      <c r="J308" s="159"/>
      <c r="K308" s="140"/>
    </row>
    <row r="309" spans="1:11" ht="12" customHeight="1" thickBot="1">
      <c r="A309" s="528"/>
      <c r="B309" s="188" t="s">
        <v>78</v>
      </c>
      <c r="C309" s="120"/>
      <c r="D309" s="318"/>
      <c r="E309" s="122"/>
      <c r="F309" s="121"/>
      <c r="G309" s="318"/>
      <c r="H309" s="325"/>
      <c r="I309" s="376"/>
      <c r="J309" s="170"/>
      <c r="K309" s="155"/>
    </row>
    <row r="310" spans="1:11" ht="12" customHeight="1" thickBot="1">
      <c r="A310" s="217"/>
      <c r="B310" s="206"/>
      <c r="C310" s="207"/>
      <c r="D310" s="307">
        <f aca="true" t="shared" si="0" ref="D310:I310">SUM(D26:D309)</f>
        <v>175</v>
      </c>
      <c r="E310" s="307">
        <f t="shared" si="0"/>
        <v>175</v>
      </c>
      <c r="F310" s="307">
        <f t="shared" si="0"/>
        <v>175</v>
      </c>
      <c r="G310" s="307">
        <f t="shared" si="0"/>
        <v>175</v>
      </c>
      <c r="H310" s="307">
        <f t="shared" si="0"/>
        <v>175</v>
      </c>
      <c r="I310" s="399">
        <f t="shared" si="0"/>
        <v>875</v>
      </c>
      <c r="J310" s="208"/>
      <c r="K310" s="209">
        <f>SUM(K247:K309)</f>
        <v>154</v>
      </c>
    </row>
    <row r="311" spans="1:11" ht="12" customHeight="1">
      <c r="A311" s="160"/>
      <c r="B311" s="161"/>
      <c r="C311" s="162"/>
      <c r="D311" s="163"/>
      <c r="E311" s="163"/>
      <c r="F311" s="163"/>
      <c r="G311" s="163"/>
      <c r="H311" s="163"/>
      <c r="I311" s="164"/>
      <c r="J311" s="164"/>
      <c r="K311" s="164">
        <f>SUM(K75+K161+K242+K310)</f>
        <v>875</v>
      </c>
    </row>
    <row r="312" spans="1:11" ht="12" customHeight="1">
      <c r="A312" s="160"/>
      <c r="B312" s="161"/>
      <c r="C312" s="162"/>
      <c r="D312" s="163"/>
      <c r="E312" s="163"/>
      <c r="F312" s="163"/>
      <c r="G312" s="163"/>
      <c r="H312" s="163"/>
      <c r="I312" s="380"/>
      <c r="J312" s="164"/>
      <c r="K312" s="164"/>
    </row>
    <row r="313" spans="1:11" ht="12" customHeight="1">
      <c r="A313" s="181"/>
      <c r="B313" s="181"/>
      <c r="C313" s="181"/>
      <c r="D313" s="182"/>
      <c r="E313" s="182"/>
      <c r="F313" s="182"/>
      <c r="G313" s="182"/>
      <c r="H313" s="182"/>
      <c r="I313" s="392"/>
      <c r="K313" s="181"/>
    </row>
    <row r="314" spans="1:11" ht="12" customHeight="1">
      <c r="A314" s="181"/>
      <c r="B314" s="284" t="s">
        <v>183</v>
      </c>
      <c r="C314" s="244"/>
      <c r="D314" s="58"/>
      <c r="E314" s="488"/>
      <c r="F314" s="488"/>
      <c r="G314" s="488"/>
      <c r="H314" s="284"/>
      <c r="I314" s="400"/>
      <c r="K314" s="284"/>
    </row>
    <row r="315" spans="1:11" ht="12" customHeight="1">
      <c r="A315" s="181"/>
      <c r="B315" s="284"/>
      <c r="C315" s="21" t="s">
        <v>10</v>
      </c>
      <c r="D315" s="58"/>
      <c r="E315" s="489" t="s">
        <v>246</v>
      </c>
      <c r="F315" s="489"/>
      <c r="G315" s="489"/>
      <c r="H315" s="284"/>
      <c r="I315" s="400"/>
      <c r="K315" s="284"/>
    </row>
    <row r="316" spans="1:11" ht="12" customHeight="1">
      <c r="A316" s="181"/>
      <c r="B316" s="284"/>
      <c r="C316" s="283"/>
      <c r="D316" s="282"/>
      <c r="E316" s="283"/>
      <c r="F316" s="284"/>
      <c r="G316" s="284"/>
      <c r="H316" s="284"/>
      <c r="I316" s="400"/>
      <c r="K316" s="284"/>
    </row>
    <row r="317" spans="1:11" ht="12" customHeight="1">
      <c r="A317" s="181"/>
      <c r="B317" s="284"/>
      <c r="C317" s="283"/>
      <c r="D317" s="282"/>
      <c r="E317" s="283"/>
      <c r="F317" s="284"/>
      <c r="G317" s="284"/>
      <c r="H317" s="284"/>
      <c r="I317" s="400"/>
      <c r="K317" s="284"/>
    </row>
    <row r="318" spans="1:11" ht="12" customHeight="1">
      <c r="A318" s="181"/>
      <c r="B318" s="284"/>
      <c r="C318" s="283"/>
      <c r="D318" s="282"/>
      <c r="E318" s="283"/>
      <c r="F318" s="284"/>
      <c r="G318" s="284"/>
      <c r="H318" s="284"/>
      <c r="I318" s="400"/>
      <c r="K318" s="284"/>
    </row>
    <row r="319" spans="1:11" ht="12" customHeight="1">
      <c r="A319" s="181"/>
      <c r="B319" s="284"/>
      <c r="C319" s="266"/>
      <c r="D319" s="282"/>
      <c r="E319" s="486"/>
      <c r="F319" s="486"/>
      <c r="G319" s="486"/>
      <c r="H319" s="284"/>
      <c r="I319" s="400"/>
      <c r="K319" s="284"/>
    </row>
    <row r="320" spans="1:11" ht="12" customHeight="1">
      <c r="A320" s="181"/>
      <c r="B320" s="284"/>
      <c r="C320" s="21" t="s">
        <v>12</v>
      </c>
      <c r="D320" s="282"/>
      <c r="E320" s="487" t="s">
        <v>12</v>
      </c>
      <c r="F320" s="487"/>
      <c r="G320" s="487"/>
      <c r="H320" s="284"/>
      <c r="I320" s="400"/>
      <c r="J320" s="284"/>
      <c r="K320" s="284"/>
    </row>
    <row r="321" spans="1:11" ht="12" customHeight="1">
      <c r="A321" s="181"/>
      <c r="B321" s="284"/>
      <c r="C321" s="284"/>
      <c r="D321" s="284"/>
      <c r="E321" s="284"/>
      <c r="F321" s="284"/>
      <c r="G321" s="284"/>
      <c r="H321" s="284"/>
      <c r="I321" s="400"/>
      <c r="J321" s="284"/>
      <c r="K321" s="284"/>
    </row>
    <row r="322" spans="1:11" ht="12" customHeight="1">
      <c r="A322" s="181"/>
      <c r="B322" s="284"/>
      <c r="C322" s="284"/>
      <c r="D322" s="284"/>
      <c r="E322" s="284"/>
      <c r="F322" s="284"/>
      <c r="G322" s="284"/>
      <c r="H322" s="284"/>
      <c r="I322" s="400"/>
      <c r="J322" s="284"/>
      <c r="K322" s="284"/>
    </row>
    <row r="323" spans="1:11" ht="12" customHeight="1">
      <c r="A323" s="181"/>
      <c r="B323" s="284"/>
      <c r="C323" s="284"/>
      <c r="D323" s="284"/>
      <c r="E323" s="284"/>
      <c r="F323" s="284"/>
      <c r="G323" s="284"/>
      <c r="H323" s="284"/>
      <c r="I323" s="400"/>
      <c r="J323" s="284"/>
      <c r="K323" s="284"/>
    </row>
    <row r="324" spans="1:11" ht="12" customHeight="1">
      <c r="A324" s="181"/>
      <c r="B324" s="284"/>
      <c r="C324" s="284"/>
      <c r="D324" s="284"/>
      <c r="E324" s="284"/>
      <c r="F324" s="284"/>
      <c r="G324" s="284"/>
      <c r="H324" s="284"/>
      <c r="I324" s="400"/>
      <c r="J324" s="284"/>
      <c r="K324" s="284"/>
    </row>
    <row r="325" spans="1:11" ht="12" customHeight="1">
      <c r="A325" s="181"/>
      <c r="B325" s="284"/>
      <c r="C325" s="284"/>
      <c r="D325" s="284"/>
      <c r="E325" s="284"/>
      <c r="F325" s="284"/>
      <c r="G325" s="284"/>
      <c r="H325" s="284"/>
      <c r="I325" s="400"/>
      <c r="J325" s="284"/>
      <c r="K325" s="284"/>
    </row>
    <row r="326" spans="1:11" ht="12" customHeight="1">
      <c r="A326" s="181"/>
      <c r="B326" s="284"/>
      <c r="C326" s="284"/>
      <c r="D326" s="284"/>
      <c r="E326" s="284"/>
      <c r="F326" s="284"/>
      <c r="G326" s="284"/>
      <c r="H326" s="284"/>
      <c r="I326" s="400"/>
      <c r="J326" s="284"/>
      <c r="K326" s="284"/>
    </row>
    <row r="327" spans="1:11" ht="12" customHeight="1">
      <c r="A327" s="181"/>
      <c r="B327" s="284"/>
      <c r="C327" s="284"/>
      <c r="D327" s="284"/>
      <c r="E327" s="284"/>
      <c r="F327" s="284"/>
      <c r="G327" s="284"/>
      <c r="H327" s="284"/>
      <c r="I327" s="400"/>
      <c r="J327" s="284"/>
      <c r="K327" s="284"/>
    </row>
    <row r="328" spans="1:11" ht="12" customHeight="1">
      <c r="A328" s="181"/>
      <c r="B328" s="181"/>
      <c r="C328" s="181"/>
      <c r="D328" s="182"/>
      <c r="E328" s="182"/>
      <c r="F328" s="182"/>
      <c r="G328" s="182"/>
      <c r="H328" s="182"/>
      <c r="I328" s="392"/>
      <c r="J328" s="181"/>
      <c r="K328" s="181"/>
    </row>
    <row r="329" spans="1:11" ht="12" customHeight="1">
      <c r="A329" s="181"/>
      <c r="B329" s="181"/>
      <c r="C329" s="181"/>
      <c r="D329" s="182"/>
      <c r="E329" s="182"/>
      <c r="F329" s="182"/>
      <c r="G329" s="182"/>
      <c r="H329" s="182"/>
      <c r="I329" s="392"/>
      <c r="J329" s="181"/>
      <c r="K329" s="181"/>
    </row>
    <row r="330" spans="1:11" ht="12" customHeight="1">
      <c r="A330" s="181"/>
      <c r="B330" s="181"/>
      <c r="C330" s="181"/>
      <c r="D330" s="182"/>
      <c r="E330" s="182"/>
      <c r="F330" s="182"/>
      <c r="G330" s="182"/>
      <c r="H330" s="182"/>
      <c r="I330" s="392"/>
      <c r="J330" s="181"/>
      <c r="K330" s="181"/>
    </row>
    <row r="331" spans="1:11" ht="12" customHeight="1">
      <c r="A331" s="181"/>
      <c r="B331" s="181"/>
      <c r="C331" s="181"/>
      <c r="D331" s="182"/>
      <c r="E331" s="182"/>
      <c r="F331" s="182"/>
      <c r="G331" s="182"/>
      <c r="H331" s="182"/>
      <c r="I331" s="392"/>
      <c r="J331" s="181"/>
      <c r="K331" s="181"/>
    </row>
    <row r="332" spans="1:11" ht="12" customHeight="1">
      <c r="A332" s="181"/>
      <c r="B332" s="181"/>
      <c r="C332" s="181"/>
      <c r="D332" s="182"/>
      <c r="E332" s="182"/>
      <c r="F332" s="182"/>
      <c r="G332" s="182"/>
      <c r="H332" s="182"/>
      <c r="I332" s="392"/>
      <c r="J332" s="181"/>
      <c r="K332" s="181"/>
    </row>
    <row r="333" spans="1:11" ht="12" customHeight="1">
      <c r="A333" s="181"/>
      <c r="B333" s="181"/>
      <c r="C333" s="181"/>
      <c r="D333" s="182"/>
      <c r="E333" s="182"/>
      <c r="F333" s="182"/>
      <c r="G333" s="182"/>
      <c r="H333" s="182"/>
      <c r="I333" s="392"/>
      <c r="J333" s="181"/>
      <c r="K333" s="181"/>
    </row>
    <row r="334" spans="1:11" ht="12" customHeight="1">
      <c r="A334" s="181"/>
      <c r="B334" s="181"/>
      <c r="C334" s="181"/>
      <c r="D334" s="182"/>
      <c r="E334" s="182"/>
      <c r="F334" s="182"/>
      <c r="G334" s="182"/>
      <c r="H334" s="182"/>
      <c r="I334" s="392"/>
      <c r="J334" s="181"/>
      <c r="K334" s="181"/>
    </row>
    <row r="335" spans="1:11" ht="12" customHeight="1">
      <c r="A335" s="181"/>
      <c r="B335" s="181"/>
      <c r="C335" s="181"/>
      <c r="D335" s="182"/>
      <c r="E335" s="182"/>
      <c r="F335" s="182"/>
      <c r="G335" s="182"/>
      <c r="H335" s="182"/>
      <c r="I335" s="392"/>
      <c r="J335" s="181"/>
      <c r="K335" s="181"/>
    </row>
    <row r="336" spans="1:11" ht="12" customHeight="1">
      <c r="A336" s="181"/>
      <c r="B336" s="181"/>
      <c r="C336" s="181"/>
      <c r="D336" s="182"/>
      <c r="E336" s="182"/>
      <c r="F336" s="182"/>
      <c r="G336" s="182"/>
      <c r="H336" s="182"/>
      <c r="I336" s="392"/>
      <c r="J336" s="181"/>
      <c r="K336" s="181"/>
    </row>
    <row r="337" spans="1:11" ht="12" customHeight="1">
      <c r="A337" s="181"/>
      <c r="B337" s="181"/>
      <c r="C337" s="181"/>
      <c r="D337" s="182"/>
      <c r="E337" s="182"/>
      <c r="F337" s="182"/>
      <c r="G337" s="182"/>
      <c r="H337" s="182"/>
      <c r="I337" s="392"/>
      <c r="J337" s="181"/>
      <c r="K337" s="181"/>
    </row>
    <row r="338" spans="1:11" ht="12" customHeight="1">
      <c r="A338" s="181"/>
      <c r="B338" s="181"/>
      <c r="C338" s="181"/>
      <c r="D338" s="182"/>
      <c r="E338" s="182"/>
      <c r="F338" s="182"/>
      <c r="G338" s="182"/>
      <c r="H338" s="182"/>
      <c r="I338" s="392"/>
      <c r="J338" s="181"/>
      <c r="K338" s="181"/>
    </row>
    <row r="339" spans="1:11" ht="12" customHeight="1">
      <c r="A339" s="181"/>
      <c r="B339" s="181"/>
      <c r="C339" s="181"/>
      <c r="D339" s="182"/>
      <c r="E339" s="182"/>
      <c r="F339" s="182"/>
      <c r="G339" s="182"/>
      <c r="H339" s="182"/>
      <c r="I339" s="392"/>
      <c r="J339" s="181"/>
      <c r="K339" s="181"/>
    </row>
    <row r="340" spans="1:11" ht="12" customHeight="1">
      <c r="A340" s="181"/>
      <c r="B340" s="181"/>
      <c r="C340" s="181"/>
      <c r="D340" s="182"/>
      <c r="E340" s="182"/>
      <c r="F340" s="182"/>
      <c r="G340" s="182"/>
      <c r="H340" s="182"/>
      <c r="I340" s="392"/>
      <c r="J340" s="181"/>
      <c r="K340" s="181"/>
    </row>
    <row r="341" spans="1:11" ht="12" customHeight="1">
      <c r="A341" s="181"/>
      <c r="B341" s="181"/>
      <c r="C341" s="181"/>
      <c r="D341" s="182"/>
      <c r="E341" s="182"/>
      <c r="F341" s="182"/>
      <c r="G341" s="182"/>
      <c r="H341" s="182"/>
      <c r="I341" s="392"/>
      <c r="J341" s="181"/>
      <c r="K341" s="181"/>
    </row>
    <row r="342" spans="1:11" ht="12" customHeight="1">
      <c r="A342" s="181"/>
      <c r="B342" s="181"/>
      <c r="C342" s="181"/>
      <c r="D342" s="182"/>
      <c r="E342" s="182"/>
      <c r="F342" s="182"/>
      <c r="G342" s="182"/>
      <c r="H342" s="182"/>
      <c r="I342" s="392"/>
      <c r="J342" s="181"/>
      <c r="K342" s="181"/>
    </row>
    <row r="343" spans="1:11" ht="12" customHeight="1">
      <c r="A343" s="181"/>
      <c r="B343" s="181"/>
      <c r="C343" s="181"/>
      <c r="D343" s="182"/>
      <c r="E343" s="182"/>
      <c r="F343" s="182"/>
      <c r="G343" s="182"/>
      <c r="H343" s="182"/>
      <c r="I343" s="392"/>
      <c r="J343" s="181"/>
      <c r="K343" s="181"/>
    </row>
    <row r="344" spans="1:11" ht="12" customHeight="1">
      <c r="A344" s="181"/>
      <c r="B344" s="181"/>
      <c r="C344" s="181"/>
      <c r="D344" s="182"/>
      <c r="E344" s="182"/>
      <c r="F344" s="182"/>
      <c r="G344" s="182"/>
      <c r="H344" s="182"/>
      <c r="I344" s="392"/>
      <c r="J344" s="181"/>
      <c r="K344" s="181"/>
    </row>
    <row r="345" spans="1:11" ht="12" customHeight="1">
      <c r="A345" s="181"/>
      <c r="B345" s="181"/>
      <c r="C345" s="181"/>
      <c r="D345" s="182"/>
      <c r="E345" s="182"/>
      <c r="F345" s="182"/>
      <c r="G345" s="182"/>
      <c r="H345" s="182"/>
      <c r="I345" s="392"/>
      <c r="J345" s="181"/>
      <c r="K345" s="181"/>
    </row>
    <row r="346" spans="1:11" ht="12" customHeight="1">
      <c r="A346" s="181"/>
      <c r="B346" s="181"/>
      <c r="C346" s="181"/>
      <c r="D346" s="182"/>
      <c r="E346" s="182"/>
      <c r="F346" s="182"/>
      <c r="G346" s="182"/>
      <c r="H346" s="182"/>
      <c r="I346" s="392"/>
      <c r="J346" s="181"/>
      <c r="K346" s="181"/>
    </row>
    <row r="347" spans="1:11" ht="12" customHeight="1">
      <c r="A347" s="181"/>
      <c r="B347" s="181"/>
      <c r="C347" s="181"/>
      <c r="D347" s="182"/>
      <c r="E347" s="182"/>
      <c r="F347" s="182"/>
      <c r="G347" s="182"/>
      <c r="H347" s="182"/>
      <c r="I347" s="392"/>
      <c r="J347" s="181"/>
      <c r="K347" s="181"/>
    </row>
    <row r="348" spans="1:11" ht="12" customHeight="1">
      <c r="A348" s="181"/>
      <c r="B348" s="181"/>
      <c r="C348" s="181"/>
      <c r="D348" s="182"/>
      <c r="E348" s="182"/>
      <c r="F348" s="182"/>
      <c r="G348" s="182"/>
      <c r="H348" s="182"/>
      <c r="I348" s="392"/>
      <c r="J348" s="181"/>
      <c r="K348" s="181"/>
    </row>
    <row r="349" spans="1:11" ht="12" customHeight="1">
      <c r="A349" s="181"/>
      <c r="B349" s="181"/>
      <c r="C349" s="181"/>
      <c r="D349" s="182"/>
      <c r="E349" s="182"/>
      <c r="F349" s="182"/>
      <c r="G349" s="182"/>
      <c r="H349" s="182"/>
      <c r="I349" s="392"/>
      <c r="J349" s="181"/>
      <c r="K349" s="181"/>
    </row>
    <row r="350" spans="1:11" ht="12" customHeight="1">
      <c r="A350" s="181"/>
      <c r="B350" s="181"/>
      <c r="C350" s="181"/>
      <c r="D350" s="182"/>
      <c r="E350" s="182"/>
      <c r="F350" s="182"/>
      <c r="G350" s="182"/>
      <c r="H350" s="182"/>
      <c r="I350" s="392"/>
      <c r="J350" s="181"/>
      <c r="K350" s="181"/>
    </row>
    <row r="351" spans="1:11" ht="12" customHeight="1">
      <c r="A351" s="181"/>
      <c r="B351" s="181"/>
      <c r="C351" s="181"/>
      <c r="D351" s="182"/>
      <c r="E351" s="182"/>
      <c r="F351" s="182"/>
      <c r="G351" s="182"/>
      <c r="H351" s="182"/>
      <c r="I351" s="392"/>
      <c r="J351" s="181"/>
      <c r="K351" s="181"/>
    </row>
    <row r="352" spans="1:11" ht="12" customHeight="1">
      <c r="A352" s="181"/>
      <c r="B352" s="181"/>
      <c r="C352" s="181"/>
      <c r="D352" s="182"/>
      <c r="E352" s="182"/>
      <c r="F352" s="182"/>
      <c r="G352" s="182"/>
      <c r="H352" s="182"/>
      <c r="I352" s="392"/>
      <c r="J352" s="181"/>
      <c r="K352" s="181"/>
    </row>
    <row r="353" spans="1:11" ht="12" customHeight="1">
      <c r="A353" s="181"/>
      <c r="B353" s="181"/>
      <c r="C353" s="181"/>
      <c r="D353" s="182"/>
      <c r="E353" s="182"/>
      <c r="F353" s="182"/>
      <c r="G353" s="182"/>
      <c r="H353" s="182"/>
      <c r="I353" s="392"/>
      <c r="J353" s="181"/>
      <c r="K353" s="181"/>
    </row>
    <row r="354" spans="1:11" ht="12" customHeight="1">
      <c r="A354" s="181"/>
      <c r="B354" s="181"/>
      <c r="C354" s="181"/>
      <c r="D354" s="182"/>
      <c r="E354" s="182"/>
      <c r="F354" s="182"/>
      <c r="G354" s="182"/>
      <c r="H354" s="182"/>
      <c r="I354" s="392"/>
      <c r="J354" s="181"/>
      <c r="K354" s="181"/>
    </row>
    <row r="355" spans="1:11" ht="12" customHeight="1">
      <c r="A355" s="181"/>
      <c r="B355" s="181"/>
      <c r="C355" s="181"/>
      <c r="D355" s="182"/>
      <c r="E355" s="182"/>
      <c r="F355" s="182"/>
      <c r="G355" s="182"/>
      <c r="H355" s="182"/>
      <c r="I355" s="392"/>
      <c r="J355" s="181"/>
      <c r="K355" s="181"/>
    </row>
    <row r="356" spans="1:11" ht="12" customHeight="1">
      <c r="A356" s="181"/>
      <c r="B356" s="181"/>
      <c r="C356" s="181"/>
      <c r="D356" s="182"/>
      <c r="E356" s="182"/>
      <c r="F356" s="182"/>
      <c r="G356" s="182"/>
      <c r="H356" s="182"/>
      <c r="I356" s="392"/>
      <c r="J356" s="181"/>
      <c r="K356" s="181"/>
    </row>
    <row r="357" spans="1:11" ht="12" customHeight="1">
      <c r="A357" s="181"/>
      <c r="B357" s="181"/>
      <c r="C357" s="181"/>
      <c r="D357" s="182"/>
      <c r="E357" s="182"/>
      <c r="F357" s="182"/>
      <c r="G357" s="182"/>
      <c r="H357" s="182"/>
      <c r="I357" s="392"/>
      <c r="J357" s="181"/>
      <c r="K357" s="181"/>
    </row>
    <row r="358" spans="1:11" ht="12" customHeight="1">
      <c r="A358" s="181"/>
      <c r="B358" s="181"/>
      <c r="C358" s="181"/>
      <c r="D358" s="182"/>
      <c r="E358" s="182"/>
      <c r="F358" s="182"/>
      <c r="G358" s="182"/>
      <c r="H358" s="182"/>
      <c r="I358" s="392"/>
      <c r="J358" s="181"/>
      <c r="K358" s="181"/>
    </row>
    <row r="359" spans="1:11" ht="12" customHeight="1">
      <c r="A359" s="181"/>
      <c r="B359" s="181"/>
      <c r="C359" s="181"/>
      <c r="D359" s="182"/>
      <c r="E359" s="182"/>
      <c r="F359" s="182"/>
      <c r="G359" s="182"/>
      <c r="H359" s="182"/>
      <c r="I359" s="392"/>
      <c r="J359" s="181"/>
      <c r="K359" s="181"/>
    </row>
    <row r="360" spans="1:11" ht="12" customHeight="1">
      <c r="A360" s="181"/>
      <c r="B360" s="181"/>
      <c r="C360" s="181"/>
      <c r="D360" s="182"/>
      <c r="E360" s="182"/>
      <c r="F360" s="182"/>
      <c r="G360" s="182"/>
      <c r="H360" s="182"/>
      <c r="I360" s="392"/>
      <c r="J360" s="181"/>
      <c r="K360" s="181"/>
    </row>
    <row r="361" spans="1:11" ht="12" customHeight="1">
      <c r="A361" s="181"/>
      <c r="B361" s="181"/>
      <c r="C361" s="181"/>
      <c r="D361" s="182"/>
      <c r="E361" s="182"/>
      <c r="F361" s="182"/>
      <c r="G361" s="182"/>
      <c r="H361" s="182"/>
      <c r="I361" s="392"/>
      <c r="J361" s="181"/>
      <c r="K361" s="181"/>
    </row>
    <row r="362" spans="1:11" ht="12" customHeight="1">
      <c r="A362" s="181"/>
      <c r="B362" s="181"/>
      <c r="C362" s="181"/>
      <c r="D362" s="182"/>
      <c r="E362" s="182"/>
      <c r="F362" s="182"/>
      <c r="G362" s="182"/>
      <c r="H362" s="182"/>
      <c r="I362" s="392"/>
      <c r="J362" s="181"/>
      <c r="K362" s="181"/>
    </row>
    <row r="363" spans="1:11" ht="12" customHeight="1">
      <c r="A363" s="181"/>
      <c r="B363" s="181"/>
      <c r="C363" s="181"/>
      <c r="D363" s="182"/>
      <c r="E363" s="182"/>
      <c r="F363" s="182"/>
      <c r="G363" s="182"/>
      <c r="H363" s="182"/>
      <c r="I363" s="392"/>
      <c r="J363" s="181"/>
      <c r="K363" s="181"/>
    </row>
    <row r="364" spans="1:11" ht="12" customHeight="1">
      <c r="A364" s="181"/>
      <c r="B364" s="181"/>
      <c r="C364" s="181"/>
      <c r="D364" s="182"/>
      <c r="E364" s="182"/>
      <c r="F364" s="182"/>
      <c r="G364" s="182"/>
      <c r="H364" s="182"/>
      <c r="I364" s="392"/>
      <c r="J364" s="181"/>
      <c r="K364" s="181"/>
    </row>
    <row r="365" spans="1:11" ht="12" customHeight="1">
      <c r="A365" s="181"/>
      <c r="B365" s="181"/>
      <c r="C365" s="181"/>
      <c r="D365" s="182"/>
      <c r="E365" s="182"/>
      <c r="F365" s="182"/>
      <c r="G365" s="182"/>
      <c r="H365" s="182"/>
      <c r="I365" s="392"/>
      <c r="J365" s="181"/>
      <c r="K365" s="181"/>
    </row>
    <row r="366" spans="1:11" ht="12" customHeight="1">
      <c r="A366" s="181"/>
      <c r="B366" s="181"/>
      <c r="C366" s="181"/>
      <c r="D366" s="182"/>
      <c r="E366" s="182"/>
      <c r="F366" s="182"/>
      <c r="G366" s="182"/>
      <c r="H366" s="182"/>
      <c r="I366" s="392"/>
      <c r="J366" s="181"/>
      <c r="K366" s="181"/>
    </row>
    <row r="367" spans="1:11" ht="12" customHeight="1">
      <c r="A367" s="181"/>
      <c r="B367" s="181"/>
      <c r="C367" s="181"/>
      <c r="D367" s="182"/>
      <c r="E367" s="182"/>
      <c r="F367" s="182"/>
      <c r="G367" s="182"/>
      <c r="H367" s="182"/>
      <c r="I367" s="392"/>
      <c r="J367" s="181"/>
      <c r="K367" s="181"/>
    </row>
    <row r="368" spans="1:11" ht="12" customHeight="1">
      <c r="A368" s="181"/>
      <c r="B368" s="181"/>
      <c r="C368" s="181"/>
      <c r="D368" s="182"/>
      <c r="E368" s="182"/>
      <c r="F368" s="182"/>
      <c r="G368" s="182"/>
      <c r="H368" s="182"/>
      <c r="I368" s="392"/>
      <c r="J368" s="181"/>
      <c r="K368" s="181"/>
    </row>
    <row r="369" spans="1:11" ht="12" customHeight="1">
      <c r="A369" s="181"/>
      <c r="B369" s="181"/>
      <c r="C369" s="181"/>
      <c r="D369" s="182"/>
      <c r="E369" s="182"/>
      <c r="F369" s="182"/>
      <c r="G369" s="182"/>
      <c r="H369" s="182"/>
      <c r="I369" s="392"/>
      <c r="J369" s="181"/>
      <c r="K369" s="181"/>
    </row>
    <row r="370" spans="1:11" ht="12" customHeight="1">
      <c r="A370" s="181"/>
      <c r="B370" s="181"/>
      <c r="C370" s="181"/>
      <c r="D370" s="182"/>
      <c r="E370" s="182"/>
      <c r="F370" s="182"/>
      <c r="G370" s="182"/>
      <c r="H370" s="182"/>
      <c r="I370" s="392"/>
      <c r="J370" s="181"/>
      <c r="K370" s="181"/>
    </row>
    <row r="371" spans="1:11" ht="12" customHeight="1">
      <c r="A371" s="181"/>
      <c r="B371" s="181"/>
      <c r="C371" s="181"/>
      <c r="D371" s="182"/>
      <c r="E371" s="182"/>
      <c r="F371" s="182"/>
      <c r="G371" s="182"/>
      <c r="H371" s="182"/>
      <c r="I371" s="392"/>
      <c r="J371" s="181"/>
      <c r="K371" s="181"/>
    </row>
    <row r="372" spans="1:11" ht="12" customHeight="1">
      <c r="A372" s="181"/>
      <c r="B372" s="181"/>
      <c r="C372" s="181"/>
      <c r="D372" s="182"/>
      <c r="E372" s="182"/>
      <c r="F372" s="182"/>
      <c r="G372" s="182"/>
      <c r="H372" s="182"/>
      <c r="I372" s="392"/>
      <c r="J372" s="181"/>
      <c r="K372" s="181"/>
    </row>
    <row r="373" spans="1:11" ht="12" customHeight="1">
      <c r="A373" s="181"/>
      <c r="B373" s="181"/>
      <c r="C373" s="181"/>
      <c r="D373" s="182"/>
      <c r="E373" s="182"/>
      <c r="F373" s="182"/>
      <c r="G373" s="182"/>
      <c r="H373" s="182"/>
      <c r="I373" s="392"/>
      <c r="J373" s="181"/>
      <c r="K373" s="181"/>
    </row>
    <row r="374" spans="1:11" ht="12" customHeight="1">
      <c r="A374" s="181"/>
      <c r="B374" s="181"/>
      <c r="C374" s="181"/>
      <c r="D374" s="182"/>
      <c r="E374" s="182"/>
      <c r="F374" s="182"/>
      <c r="G374" s="182"/>
      <c r="H374" s="182"/>
      <c r="I374" s="392"/>
      <c r="J374" s="181"/>
      <c r="K374" s="181"/>
    </row>
    <row r="375" spans="1:11" ht="12" customHeight="1">
      <c r="A375" s="181"/>
      <c r="B375" s="181"/>
      <c r="C375" s="181"/>
      <c r="D375" s="182"/>
      <c r="E375" s="182"/>
      <c r="F375" s="182"/>
      <c r="G375" s="182"/>
      <c r="H375" s="182"/>
      <c r="I375" s="392"/>
      <c r="J375" s="181"/>
      <c r="K375" s="181"/>
    </row>
    <row r="376" spans="1:11" ht="12" customHeight="1">
      <c r="A376" s="181"/>
      <c r="B376" s="181"/>
      <c r="C376" s="181"/>
      <c r="D376" s="182"/>
      <c r="E376" s="182"/>
      <c r="F376" s="182"/>
      <c r="G376" s="182"/>
      <c r="H376" s="182"/>
      <c r="I376" s="392"/>
      <c r="J376" s="181"/>
      <c r="K376" s="181"/>
    </row>
    <row r="377" spans="1:11" ht="12" customHeight="1">
      <c r="A377" s="181"/>
      <c r="B377" s="181"/>
      <c r="C377" s="181"/>
      <c r="D377" s="182"/>
      <c r="E377" s="182"/>
      <c r="F377" s="182"/>
      <c r="G377" s="182"/>
      <c r="H377" s="182"/>
      <c r="I377" s="392"/>
      <c r="J377" s="181"/>
      <c r="K377" s="181"/>
    </row>
    <row r="378" spans="1:11" ht="12" customHeight="1">
      <c r="A378" s="181"/>
      <c r="B378" s="181"/>
      <c r="C378" s="181"/>
      <c r="D378" s="182"/>
      <c r="E378" s="182"/>
      <c r="F378" s="182"/>
      <c r="G378" s="182"/>
      <c r="H378" s="182"/>
      <c r="I378" s="392"/>
      <c r="J378" s="181"/>
      <c r="K378" s="181"/>
    </row>
    <row r="379" spans="1:11" ht="12" customHeight="1">
      <c r="A379" s="181"/>
      <c r="B379" s="181"/>
      <c r="C379" s="181"/>
      <c r="D379" s="182"/>
      <c r="E379" s="182"/>
      <c r="F379" s="182"/>
      <c r="G379" s="182"/>
      <c r="H379" s="182"/>
      <c r="I379" s="392"/>
      <c r="J379" s="181"/>
      <c r="K379" s="181"/>
    </row>
    <row r="380" spans="1:11" ht="12" customHeight="1">
      <c r="A380" s="181"/>
      <c r="B380" s="181"/>
      <c r="C380" s="181"/>
      <c r="D380" s="182"/>
      <c r="E380" s="182"/>
      <c r="F380" s="182"/>
      <c r="G380" s="182"/>
      <c r="H380" s="182"/>
      <c r="I380" s="392"/>
      <c r="J380" s="181"/>
      <c r="K380" s="181"/>
    </row>
    <row r="381" spans="1:11" ht="12" customHeight="1">
      <c r="A381" s="181"/>
      <c r="B381" s="181"/>
      <c r="C381" s="181"/>
      <c r="D381" s="182"/>
      <c r="E381" s="182"/>
      <c r="F381" s="182"/>
      <c r="G381" s="182"/>
      <c r="H381" s="182"/>
      <c r="I381" s="392"/>
      <c r="J381" s="181"/>
      <c r="K381" s="181"/>
    </row>
    <row r="382" spans="1:11" ht="12" customHeight="1">
      <c r="A382" s="181"/>
      <c r="B382" s="181"/>
      <c r="C382" s="181"/>
      <c r="D382" s="182"/>
      <c r="E382" s="182"/>
      <c r="F382" s="182"/>
      <c r="G382" s="182"/>
      <c r="H382" s="182"/>
      <c r="I382" s="392"/>
      <c r="J382" s="181"/>
      <c r="K382" s="181"/>
    </row>
    <row r="383" spans="1:11" ht="12" customHeight="1">
      <c r="A383" s="181"/>
      <c r="B383" s="181"/>
      <c r="C383" s="181"/>
      <c r="D383" s="182"/>
      <c r="E383" s="182"/>
      <c r="F383" s="182"/>
      <c r="G383" s="182"/>
      <c r="H383" s="182"/>
      <c r="I383" s="392"/>
      <c r="J383" s="181"/>
      <c r="K383" s="181"/>
    </row>
    <row r="384" spans="1:11" ht="12" customHeight="1">
      <c r="A384" s="181"/>
      <c r="B384" s="181"/>
      <c r="C384" s="181"/>
      <c r="D384" s="182"/>
      <c r="E384" s="182"/>
      <c r="F384" s="182"/>
      <c r="G384" s="182"/>
      <c r="H384" s="182"/>
      <c r="I384" s="392"/>
      <c r="J384" s="181"/>
      <c r="K384" s="181"/>
    </row>
    <row r="385" spans="1:11" ht="12" customHeight="1">
      <c r="A385" s="181"/>
      <c r="B385" s="181"/>
      <c r="C385" s="181"/>
      <c r="D385" s="182"/>
      <c r="E385" s="182"/>
      <c r="F385" s="182"/>
      <c r="G385" s="182"/>
      <c r="H385" s="182"/>
      <c r="I385" s="392"/>
      <c r="J385" s="181"/>
      <c r="K385" s="181"/>
    </row>
    <row r="386" spans="1:11" ht="12" customHeight="1">
      <c r="A386" s="181"/>
      <c r="B386" s="181"/>
      <c r="C386" s="181"/>
      <c r="D386" s="182"/>
      <c r="E386" s="182"/>
      <c r="F386" s="182"/>
      <c r="G386" s="182"/>
      <c r="H386" s="182"/>
      <c r="I386" s="392"/>
      <c r="J386" s="181"/>
      <c r="K386" s="181"/>
    </row>
    <row r="387" spans="1:11" ht="12" customHeight="1">
      <c r="A387" s="181"/>
      <c r="B387" s="181"/>
      <c r="C387" s="181"/>
      <c r="D387" s="182"/>
      <c r="E387" s="182"/>
      <c r="F387" s="182"/>
      <c r="G387" s="182"/>
      <c r="H387" s="182"/>
      <c r="I387" s="392"/>
      <c r="J387" s="181"/>
      <c r="K387" s="181"/>
    </row>
    <row r="388" spans="1:11" ht="12" customHeight="1">
      <c r="A388" s="181"/>
      <c r="B388" s="181"/>
      <c r="C388" s="181"/>
      <c r="D388" s="182"/>
      <c r="E388" s="182"/>
      <c r="F388" s="182"/>
      <c r="G388" s="182"/>
      <c r="H388" s="182"/>
      <c r="I388" s="392"/>
      <c r="J388" s="181"/>
      <c r="K388" s="181"/>
    </row>
    <row r="389" spans="1:11" ht="12" customHeight="1">
      <c r="A389" s="181"/>
      <c r="B389" s="181"/>
      <c r="C389" s="181"/>
      <c r="D389" s="182"/>
      <c r="E389" s="182"/>
      <c r="F389" s="182"/>
      <c r="G389" s="182"/>
      <c r="H389" s="182"/>
      <c r="I389" s="392"/>
      <c r="J389" s="181"/>
      <c r="K389" s="181"/>
    </row>
    <row r="390" spans="1:11" ht="12" customHeight="1">
      <c r="A390" s="181"/>
      <c r="B390" s="181"/>
      <c r="C390" s="181"/>
      <c r="D390" s="182"/>
      <c r="E390" s="182"/>
      <c r="F390" s="182"/>
      <c r="G390" s="182"/>
      <c r="H390" s="182"/>
      <c r="I390" s="392"/>
      <c r="J390" s="181"/>
      <c r="K390" s="181"/>
    </row>
    <row r="391" spans="1:11" ht="12" customHeight="1">
      <c r="A391" s="181"/>
      <c r="B391" s="181"/>
      <c r="C391" s="181"/>
      <c r="D391" s="182"/>
      <c r="E391" s="182"/>
      <c r="F391" s="182"/>
      <c r="G391" s="182"/>
      <c r="H391" s="182"/>
      <c r="I391" s="392"/>
      <c r="J391" s="181"/>
      <c r="K391" s="181"/>
    </row>
    <row r="392" spans="1:11" ht="12" customHeight="1">
      <c r="A392" s="181"/>
      <c r="B392" s="181"/>
      <c r="C392" s="181"/>
      <c r="D392" s="182"/>
      <c r="E392" s="182"/>
      <c r="F392" s="182"/>
      <c r="G392" s="182"/>
      <c r="H392" s="182"/>
      <c r="I392" s="392"/>
      <c r="J392" s="181"/>
      <c r="K392" s="181"/>
    </row>
    <row r="393" spans="1:11" ht="12" customHeight="1">
      <c r="A393" s="181"/>
      <c r="B393" s="181"/>
      <c r="C393" s="181"/>
      <c r="D393" s="182"/>
      <c r="E393" s="182"/>
      <c r="F393" s="182"/>
      <c r="G393" s="182"/>
      <c r="H393" s="182"/>
      <c r="I393" s="392"/>
      <c r="J393" s="181"/>
      <c r="K393" s="181"/>
    </row>
    <row r="394" spans="1:11" ht="12" customHeight="1">
      <c r="A394" s="181"/>
      <c r="B394" s="181"/>
      <c r="C394" s="181"/>
      <c r="D394" s="182"/>
      <c r="E394" s="182"/>
      <c r="F394" s="182"/>
      <c r="G394" s="182"/>
      <c r="H394" s="182"/>
      <c r="I394" s="392"/>
      <c r="J394" s="181"/>
      <c r="K394" s="181"/>
    </row>
    <row r="395" spans="1:11" ht="12" customHeight="1">
      <c r="A395" s="181"/>
      <c r="B395" s="181"/>
      <c r="C395" s="181"/>
      <c r="D395" s="182"/>
      <c r="E395" s="182"/>
      <c r="F395" s="182"/>
      <c r="G395" s="182"/>
      <c r="H395" s="182"/>
      <c r="I395" s="392"/>
      <c r="J395" s="181"/>
      <c r="K395" s="181"/>
    </row>
    <row r="396" spans="1:11" ht="12" customHeight="1">
      <c r="A396" s="181"/>
      <c r="B396" s="181"/>
      <c r="C396" s="181"/>
      <c r="D396" s="182"/>
      <c r="E396" s="182"/>
      <c r="F396" s="182"/>
      <c r="G396" s="182"/>
      <c r="H396" s="182"/>
      <c r="I396" s="392"/>
      <c r="J396" s="181"/>
      <c r="K396" s="181"/>
    </row>
    <row r="397" spans="1:11" ht="12" customHeight="1">
      <c r="A397" s="181"/>
      <c r="B397" s="181"/>
      <c r="C397" s="181"/>
      <c r="D397" s="182"/>
      <c r="E397" s="182"/>
      <c r="F397" s="182"/>
      <c r="G397" s="182"/>
      <c r="H397" s="182"/>
      <c r="I397" s="392"/>
      <c r="J397" s="181"/>
      <c r="K397" s="181"/>
    </row>
    <row r="398" spans="1:11" ht="12" customHeight="1">
      <c r="A398" s="181"/>
      <c r="B398" s="181"/>
      <c r="C398" s="181"/>
      <c r="D398" s="182"/>
      <c r="E398" s="182"/>
      <c r="F398" s="182"/>
      <c r="G398" s="182"/>
      <c r="H398" s="182"/>
      <c r="I398" s="392"/>
      <c r="J398" s="181"/>
      <c r="K398" s="181"/>
    </row>
    <row r="399" spans="1:11" ht="12" customHeight="1">
      <c r="A399" s="181"/>
      <c r="B399" s="181"/>
      <c r="C399" s="181"/>
      <c r="D399" s="182"/>
      <c r="E399" s="182"/>
      <c r="F399" s="182"/>
      <c r="G399" s="182"/>
      <c r="H399" s="182"/>
      <c r="I399" s="392"/>
      <c r="J399" s="181"/>
      <c r="K399" s="181"/>
    </row>
    <row r="400" spans="1:11" ht="12" customHeight="1">
      <c r="A400" s="181"/>
      <c r="B400" s="181"/>
      <c r="C400" s="181"/>
      <c r="D400" s="182"/>
      <c r="E400" s="182"/>
      <c r="F400" s="182"/>
      <c r="G400" s="182"/>
      <c r="H400" s="182"/>
      <c r="I400" s="392"/>
      <c r="J400" s="181"/>
      <c r="K400" s="181"/>
    </row>
    <row r="401" spans="1:11" ht="12" customHeight="1">
      <c r="A401" s="181"/>
      <c r="B401" s="181"/>
      <c r="C401" s="181"/>
      <c r="D401" s="182"/>
      <c r="E401" s="182"/>
      <c r="F401" s="182"/>
      <c r="G401" s="182"/>
      <c r="H401" s="182"/>
      <c r="I401" s="392"/>
      <c r="J401" s="181"/>
      <c r="K401" s="181"/>
    </row>
    <row r="402" spans="1:11" ht="12" customHeight="1">
      <c r="A402" s="181"/>
      <c r="B402" s="181"/>
      <c r="C402" s="181"/>
      <c r="D402" s="182"/>
      <c r="E402" s="182"/>
      <c r="F402" s="182"/>
      <c r="G402" s="182"/>
      <c r="H402" s="182"/>
      <c r="I402" s="392"/>
      <c r="J402" s="181"/>
      <c r="K402" s="181"/>
    </row>
    <row r="403" spans="1:11" ht="12" customHeight="1">
      <c r="A403" s="181"/>
      <c r="B403" s="181"/>
      <c r="C403" s="181"/>
      <c r="D403" s="182"/>
      <c r="E403" s="182"/>
      <c r="F403" s="182"/>
      <c r="G403" s="182"/>
      <c r="H403" s="182"/>
      <c r="I403" s="392"/>
      <c r="J403" s="181"/>
      <c r="K403" s="181"/>
    </row>
    <row r="404" spans="1:11" ht="12" customHeight="1">
      <c r="A404" s="181"/>
      <c r="B404" s="181"/>
      <c r="C404" s="181"/>
      <c r="D404" s="182"/>
      <c r="E404" s="182"/>
      <c r="F404" s="182"/>
      <c r="G404" s="182"/>
      <c r="H404" s="182"/>
      <c r="I404" s="392"/>
      <c r="J404" s="181"/>
      <c r="K404" s="181"/>
    </row>
    <row r="405" spans="1:11" ht="12" customHeight="1">
      <c r="A405" s="181"/>
      <c r="B405" s="181"/>
      <c r="C405" s="181"/>
      <c r="D405" s="182"/>
      <c r="E405" s="182"/>
      <c r="F405" s="182"/>
      <c r="G405" s="182"/>
      <c r="H405" s="182"/>
      <c r="I405" s="392"/>
      <c r="J405" s="181"/>
      <c r="K405" s="181"/>
    </row>
    <row r="406" spans="1:11" ht="12" customHeight="1">
      <c r="A406" s="181"/>
      <c r="B406" s="181"/>
      <c r="C406" s="181"/>
      <c r="D406" s="182"/>
      <c r="E406" s="182"/>
      <c r="F406" s="182"/>
      <c r="G406" s="182"/>
      <c r="H406" s="182"/>
      <c r="I406" s="392"/>
      <c r="J406" s="181"/>
      <c r="K406" s="181"/>
    </row>
    <row r="407" spans="1:11" ht="12" customHeight="1">
      <c r="A407" s="181"/>
      <c r="B407" s="181"/>
      <c r="C407" s="181"/>
      <c r="D407" s="182"/>
      <c r="E407" s="182"/>
      <c r="F407" s="182"/>
      <c r="G407" s="182"/>
      <c r="H407" s="182"/>
      <c r="I407" s="392"/>
      <c r="J407" s="181"/>
      <c r="K407" s="181"/>
    </row>
    <row r="408" spans="1:11" ht="12" customHeight="1">
      <c r="A408" s="181"/>
      <c r="B408" s="181"/>
      <c r="C408" s="181"/>
      <c r="D408" s="182"/>
      <c r="E408" s="182"/>
      <c r="F408" s="182"/>
      <c r="G408" s="182"/>
      <c r="H408" s="182"/>
      <c r="I408" s="392"/>
      <c r="J408" s="181"/>
      <c r="K408" s="181"/>
    </row>
    <row r="409" spans="1:11" ht="12" customHeight="1">
      <c r="A409" s="181"/>
      <c r="B409" s="181"/>
      <c r="C409" s="181"/>
      <c r="D409" s="182"/>
      <c r="E409" s="182"/>
      <c r="F409" s="182"/>
      <c r="G409" s="182"/>
      <c r="H409" s="182"/>
      <c r="I409" s="392"/>
      <c r="J409" s="181"/>
      <c r="K409" s="181"/>
    </row>
    <row r="410" spans="1:11" ht="12" customHeight="1">
      <c r="A410" s="181"/>
      <c r="B410" s="181"/>
      <c r="C410" s="181"/>
      <c r="D410" s="182"/>
      <c r="E410" s="182"/>
      <c r="F410" s="182"/>
      <c r="G410" s="182"/>
      <c r="H410" s="182"/>
      <c r="I410" s="392"/>
      <c r="J410" s="181"/>
      <c r="K410" s="181"/>
    </row>
    <row r="411" spans="1:11" ht="12" customHeight="1">
      <c r="A411" s="181"/>
      <c r="B411" s="181"/>
      <c r="C411" s="181"/>
      <c r="D411" s="182"/>
      <c r="E411" s="182"/>
      <c r="F411" s="182"/>
      <c r="G411" s="182"/>
      <c r="H411" s="182"/>
      <c r="I411" s="392"/>
      <c r="J411" s="181"/>
      <c r="K411" s="181"/>
    </row>
    <row r="412" spans="1:11" ht="12" customHeight="1">
      <c r="A412" s="181"/>
      <c r="B412" s="181"/>
      <c r="C412" s="181"/>
      <c r="D412" s="182"/>
      <c r="E412" s="182"/>
      <c r="F412" s="182"/>
      <c r="G412" s="182"/>
      <c r="H412" s="182"/>
      <c r="I412" s="392"/>
      <c r="J412" s="181"/>
      <c r="K412" s="181"/>
    </row>
    <row r="413" spans="1:11" ht="12" customHeight="1">
      <c r="A413" s="181"/>
      <c r="B413" s="181"/>
      <c r="C413" s="181"/>
      <c r="D413" s="182"/>
      <c r="E413" s="182"/>
      <c r="F413" s="182"/>
      <c r="G413" s="182"/>
      <c r="H413" s="182"/>
      <c r="I413" s="392"/>
      <c r="J413" s="181"/>
      <c r="K413" s="181"/>
    </row>
    <row r="414" spans="1:11" ht="12" customHeight="1">
      <c r="A414" s="181"/>
      <c r="B414" s="181"/>
      <c r="C414" s="181"/>
      <c r="D414" s="182"/>
      <c r="E414" s="182"/>
      <c r="F414" s="182"/>
      <c r="G414" s="182"/>
      <c r="H414" s="182"/>
      <c r="I414" s="392"/>
      <c r="J414" s="181"/>
      <c r="K414" s="181"/>
    </row>
    <row r="415" spans="1:11" ht="12" customHeight="1">
      <c r="A415" s="181"/>
      <c r="B415" s="181"/>
      <c r="C415" s="181"/>
      <c r="D415" s="182"/>
      <c r="E415" s="182"/>
      <c r="F415" s="182"/>
      <c r="G415" s="182"/>
      <c r="H415" s="182"/>
      <c r="I415" s="392"/>
      <c r="J415" s="181"/>
      <c r="K415" s="181"/>
    </row>
    <row r="416" spans="1:11" ht="12" customHeight="1">
      <c r="A416" s="181"/>
      <c r="B416" s="181"/>
      <c r="C416" s="181"/>
      <c r="D416" s="182"/>
      <c r="E416" s="182"/>
      <c r="F416" s="182"/>
      <c r="G416" s="182"/>
      <c r="H416" s="182"/>
      <c r="I416" s="392"/>
      <c r="J416" s="181"/>
      <c r="K416" s="181"/>
    </row>
    <row r="417" spans="1:11" ht="12" customHeight="1">
      <c r="A417" s="181"/>
      <c r="B417" s="181"/>
      <c r="C417" s="181"/>
      <c r="D417" s="182"/>
      <c r="E417" s="182"/>
      <c r="F417" s="182"/>
      <c r="G417" s="182"/>
      <c r="H417" s="182"/>
      <c r="I417" s="392"/>
      <c r="J417" s="181"/>
      <c r="K417" s="181"/>
    </row>
    <row r="418" spans="1:11" ht="12" customHeight="1">
      <c r="A418" s="181"/>
      <c r="B418" s="181"/>
      <c r="C418" s="181"/>
      <c r="D418" s="182"/>
      <c r="E418" s="182"/>
      <c r="F418" s="182"/>
      <c r="G418" s="182"/>
      <c r="H418" s="182"/>
      <c r="I418" s="392"/>
      <c r="J418" s="181"/>
      <c r="K418" s="181"/>
    </row>
    <row r="419" spans="1:11" ht="12" customHeight="1">
      <c r="A419" s="181"/>
      <c r="B419" s="181"/>
      <c r="C419" s="181"/>
      <c r="D419" s="182"/>
      <c r="E419" s="182"/>
      <c r="F419" s="182"/>
      <c r="G419" s="182"/>
      <c r="H419" s="182"/>
      <c r="I419" s="392"/>
      <c r="J419" s="181"/>
      <c r="K419" s="181"/>
    </row>
    <row r="420" spans="1:11" ht="12" customHeight="1">
      <c r="A420" s="181"/>
      <c r="B420" s="181"/>
      <c r="C420" s="181"/>
      <c r="D420" s="182"/>
      <c r="E420" s="182"/>
      <c r="F420" s="182"/>
      <c r="G420" s="182"/>
      <c r="H420" s="182"/>
      <c r="I420" s="392"/>
      <c r="J420" s="181"/>
      <c r="K420" s="181"/>
    </row>
    <row r="421" spans="1:11" ht="12" customHeight="1">
      <c r="A421" s="181"/>
      <c r="B421" s="181"/>
      <c r="C421" s="181"/>
      <c r="D421" s="182"/>
      <c r="E421" s="182"/>
      <c r="F421" s="182"/>
      <c r="G421" s="182"/>
      <c r="H421" s="182"/>
      <c r="I421" s="392"/>
      <c r="J421" s="181"/>
      <c r="K421" s="181"/>
    </row>
    <row r="422" spans="1:11" ht="12" customHeight="1">
      <c r="A422" s="181"/>
      <c r="B422" s="181"/>
      <c r="C422" s="181"/>
      <c r="D422" s="182"/>
      <c r="E422" s="182"/>
      <c r="F422" s="182"/>
      <c r="G422" s="182"/>
      <c r="H422" s="182"/>
      <c r="I422" s="392"/>
      <c r="J422" s="181"/>
      <c r="K422" s="181"/>
    </row>
    <row r="423" spans="1:11" ht="12" customHeight="1">
      <c r="A423" s="181"/>
      <c r="B423" s="181"/>
      <c r="C423" s="181"/>
      <c r="D423" s="182"/>
      <c r="E423" s="182"/>
      <c r="F423" s="182"/>
      <c r="G423" s="182"/>
      <c r="H423" s="182"/>
      <c r="I423" s="392"/>
      <c r="J423" s="181"/>
      <c r="K423" s="181"/>
    </row>
    <row r="424" spans="1:11" ht="12" customHeight="1">
      <c r="A424" s="181"/>
      <c r="B424" s="181"/>
      <c r="C424" s="181"/>
      <c r="D424" s="182"/>
      <c r="E424" s="182"/>
      <c r="F424" s="182"/>
      <c r="G424" s="182"/>
      <c r="H424" s="182"/>
      <c r="I424" s="392"/>
      <c r="J424" s="181"/>
      <c r="K424" s="181"/>
    </row>
    <row r="425" spans="1:11" ht="12" customHeight="1">
      <c r="A425" s="181"/>
      <c r="B425" s="181"/>
      <c r="C425" s="181"/>
      <c r="D425" s="182"/>
      <c r="E425" s="182"/>
      <c r="F425" s="182"/>
      <c r="G425" s="182"/>
      <c r="H425" s="182"/>
      <c r="I425" s="392"/>
      <c r="J425" s="181"/>
      <c r="K425" s="181"/>
    </row>
    <row r="426" spans="1:11" ht="12" customHeight="1">
      <c r="A426" s="181"/>
      <c r="B426" s="181"/>
      <c r="C426" s="181"/>
      <c r="D426" s="182"/>
      <c r="E426" s="182"/>
      <c r="F426" s="182"/>
      <c r="G426" s="182"/>
      <c r="H426" s="182"/>
      <c r="I426" s="392"/>
      <c r="J426" s="181"/>
      <c r="K426" s="181"/>
    </row>
    <row r="427" spans="1:11" ht="12" customHeight="1">
      <c r="A427" s="181"/>
      <c r="B427" s="181"/>
      <c r="C427" s="181"/>
      <c r="D427" s="182"/>
      <c r="E427" s="182"/>
      <c r="F427" s="182"/>
      <c r="G427" s="182"/>
      <c r="H427" s="182"/>
      <c r="I427" s="392"/>
      <c r="J427" s="181"/>
      <c r="K427" s="181"/>
    </row>
    <row r="428" spans="1:11" ht="12" customHeight="1">
      <c r="A428" s="181"/>
      <c r="B428" s="181"/>
      <c r="C428" s="181"/>
      <c r="D428" s="182"/>
      <c r="E428" s="182"/>
      <c r="F428" s="182"/>
      <c r="G428" s="182"/>
      <c r="H428" s="182"/>
      <c r="I428" s="392"/>
      <c r="J428" s="181"/>
      <c r="K428" s="181"/>
    </row>
    <row r="429" spans="1:11" ht="12" customHeight="1">
      <c r="A429" s="181"/>
      <c r="B429" s="181"/>
      <c r="C429" s="181"/>
      <c r="D429" s="182"/>
      <c r="E429" s="182"/>
      <c r="F429" s="182"/>
      <c r="G429" s="182"/>
      <c r="H429" s="182"/>
      <c r="I429" s="392"/>
      <c r="J429" s="181"/>
      <c r="K429" s="181"/>
    </row>
    <row r="430" spans="1:11" ht="12.75">
      <c r="A430" s="181"/>
      <c r="B430" s="181"/>
      <c r="C430" s="181"/>
      <c r="D430" s="182"/>
      <c r="E430" s="182"/>
      <c r="F430" s="182"/>
      <c r="G430" s="182"/>
      <c r="H430" s="182"/>
      <c r="I430" s="392"/>
      <c r="J430" s="181"/>
      <c r="K430" s="181"/>
    </row>
    <row r="431" spans="1:11" ht="12.75">
      <c r="A431" s="181"/>
      <c r="B431" s="181"/>
      <c r="C431" s="181"/>
      <c r="D431" s="182"/>
      <c r="E431" s="182"/>
      <c r="F431" s="182"/>
      <c r="G431" s="182"/>
      <c r="H431" s="182"/>
      <c r="I431" s="392"/>
      <c r="J431" s="181"/>
      <c r="K431" s="181"/>
    </row>
    <row r="432" spans="1:11" ht="12.75">
      <c r="A432" s="181"/>
      <c r="B432" s="181"/>
      <c r="C432" s="181"/>
      <c r="D432" s="182"/>
      <c r="E432" s="182"/>
      <c r="F432" s="182"/>
      <c r="G432" s="182"/>
      <c r="H432" s="182"/>
      <c r="I432" s="392"/>
      <c r="J432" s="181"/>
      <c r="K432" s="181"/>
    </row>
    <row r="433" spans="1:11" ht="12.75">
      <c r="A433" s="181"/>
      <c r="B433" s="181"/>
      <c r="C433" s="181"/>
      <c r="D433" s="182"/>
      <c r="E433" s="182"/>
      <c r="F433" s="182"/>
      <c r="G433" s="182"/>
      <c r="H433" s="182"/>
      <c r="I433" s="392"/>
      <c r="J433" s="181"/>
      <c r="K433" s="181"/>
    </row>
    <row r="434" spans="1:11" ht="12.75">
      <c r="A434" s="181"/>
      <c r="B434" s="181"/>
      <c r="C434" s="181"/>
      <c r="D434" s="182"/>
      <c r="E434" s="182"/>
      <c r="F434" s="182"/>
      <c r="G434" s="182"/>
      <c r="H434" s="182"/>
      <c r="I434" s="392"/>
      <c r="J434" s="181"/>
      <c r="K434" s="181"/>
    </row>
    <row r="435" spans="1:11" ht="12.75">
      <c r="A435" s="181"/>
      <c r="B435" s="181"/>
      <c r="C435" s="181"/>
      <c r="D435" s="182"/>
      <c r="E435" s="182"/>
      <c r="F435" s="182"/>
      <c r="G435" s="182"/>
      <c r="H435" s="182"/>
      <c r="I435" s="392"/>
      <c r="J435" s="181"/>
      <c r="K435" s="181"/>
    </row>
  </sheetData>
  <sheetProtection/>
  <mergeCells count="100">
    <mergeCell ref="H163:H164"/>
    <mergeCell ref="E319:G319"/>
    <mergeCell ref="E320:G320"/>
    <mergeCell ref="D10:D11"/>
    <mergeCell ref="E10:E11"/>
    <mergeCell ref="F10:F11"/>
    <mergeCell ref="G10:G11"/>
    <mergeCell ref="D163:D164"/>
    <mergeCell ref="E163:E164"/>
    <mergeCell ref="F163:F164"/>
    <mergeCell ref="G163:G164"/>
    <mergeCell ref="A282:A288"/>
    <mergeCell ref="A289:A295"/>
    <mergeCell ref="A296:A302"/>
    <mergeCell ref="A303:A309"/>
    <mergeCell ref="E314:G314"/>
    <mergeCell ref="B244:C246"/>
    <mergeCell ref="D244:H244"/>
    <mergeCell ref="A207:A213"/>
    <mergeCell ref="A214:A220"/>
    <mergeCell ref="E315:G315"/>
    <mergeCell ref="A247:A253"/>
    <mergeCell ref="A254:A260"/>
    <mergeCell ref="A261:A267"/>
    <mergeCell ref="A268:A274"/>
    <mergeCell ref="A275:A281"/>
    <mergeCell ref="I244:I246"/>
    <mergeCell ref="J244:J246"/>
    <mergeCell ref="K244:K246"/>
    <mergeCell ref="D245:D246"/>
    <mergeCell ref="E245:E246"/>
    <mergeCell ref="F245:F246"/>
    <mergeCell ref="G245:G246"/>
    <mergeCell ref="H245:H246"/>
    <mergeCell ref="A221:A227"/>
    <mergeCell ref="A228:A234"/>
    <mergeCell ref="A235:A241"/>
    <mergeCell ref="A244:A246"/>
    <mergeCell ref="A165:A171"/>
    <mergeCell ref="A172:A178"/>
    <mergeCell ref="A179:A185"/>
    <mergeCell ref="A186:A192"/>
    <mergeCell ref="A193:A199"/>
    <mergeCell ref="A200:A206"/>
    <mergeCell ref="B162:C164"/>
    <mergeCell ref="D162:H162"/>
    <mergeCell ref="I162:I164"/>
    <mergeCell ref="J162:J164"/>
    <mergeCell ref="K162:K164"/>
    <mergeCell ref="A126:A132"/>
    <mergeCell ref="A133:A139"/>
    <mergeCell ref="A140:A146"/>
    <mergeCell ref="A147:A153"/>
    <mergeCell ref="A154:A160"/>
    <mergeCell ref="A162:A164"/>
    <mergeCell ref="A84:A90"/>
    <mergeCell ref="A91:A97"/>
    <mergeCell ref="A98:A104"/>
    <mergeCell ref="A105:A111"/>
    <mergeCell ref="A112:A118"/>
    <mergeCell ref="A119:A125"/>
    <mergeCell ref="I81:I83"/>
    <mergeCell ref="J81:J83"/>
    <mergeCell ref="K81:K83"/>
    <mergeCell ref="D82:D83"/>
    <mergeCell ref="E82:E83"/>
    <mergeCell ref="F82:F83"/>
    <mergeCell ref="G82:G83"/>
    <mergeCell ref="H82:H83"/>
    <mergeCell ref="A54:A60"/>
    <mergeCell ref="A61:A67"/>
    <mergeCell ref="A68:A74"/>
    <mergeCell ref="A81:A83"/>
    <mergeCell ref="B81:C83"/>
    <mergeCell ref="D81:H81"/>
    <mergeCell ref="A40:A46"/>
    <mergeCell ref="J9:J11"/>
    <mergeCell ref="K9:K11"/>
    <mergeCell ref="A12:A18"/>
    <mergeCell ref="A19:A25"/>
    <mergeCell ref="A47:A53"/>
    <mergeCell ref="A26:A32"/>
    <mergeCell ref="A33:A39"/>
    <mergeCell ref="H10:H11"/>
    <mergeCell ref="A3:B3"/>
    <mergeCell ref="A2:K2"/>
    <mergeCell ref="J4:K4"/>
    <mergeCell ref="A7:K7"/>
    <mergeCell ref="A9:A11"/>
    <mergeCell ref="B9:C11"/>
    <mergeCell ref="D9:H9"/>
    <mergeCell ref="I9:I11"/>
    <mergeCell ref="J5:K5"/>
    <mergeCell ref="C3:F3"/>
    <mergeCell ref="C4:F4"/>
    <mergeCell ref="C5:F5"/>
    <mergeCell ref="G3:I3"/>
    <mergeCell ref="G4:I4"/>
    <mergeCell ref="G5:I5"/>
    <mergeCell ref="J3:K3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scale="81" r:id="rId1"/>
  <rowBreaks count="3" manualBreakCount="3">
    <brk id="77" max="255" man="1"/>
    <brk id="161" max="255" man="1"/>
    <brk id="2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E38"/>
  <sheetViews>
    <sheetView zoomScale="98" zoomScaleNormal="98" zoomScalePageLayoutView="0" workbookViewId="0" topLeftCell="A1">
      <selection activeCell="E12" sqref="E12:E13"/>
    </sheetView>
  </sheetViews>
  <sheetFormatPr defaultColWidth="11.421875" defaultRowHeight="12.75"/>
  <cols>
    <col min="1" max="1" width="5.57421875" style="0" customWidth="1"/>
    <col min="2" max="2" width="30.28125" style="0" customWidth="1"/>
    <col min="3" max="3" width="20.57421875" style="0" customWidth="1"/>
    <col min="4" max="4" width="30.140625" style="0" customWidth="1"/>
    <col min="5" max="5" width="21.7109375" style="0" customWidth="1"/>
    <col min="6" max="6" width="29.421875" style="0" customWidth="1"/>
    <col min="7" max="7" width="21.57421875" style="0" customWidth="1"/>
    <col min="8" max="13" width="11.421875" style="0" customWidth="1"/>
  </cols>
  <sheetData>
    <row r="1" spans="1:20" ht="12.75">
      <c r="A1" s="1" t="s">
        <v>243</v>
      </c>
      <c r="F1" s="2"/>
      <c r="G1" s="2"/>
      <c r="H1" s="2"/>
      <c r="I1" s="2"/>
      <c r="J1" s="2"/>
      <c r="T1" s="103"/>
    </row>
    <row r="2" spans="1:31" ht="12.75">
      <c r="A2" s="509" t="s">
        <v>247</v>
      </c>
      <c r="B2" s="510"/>
      <c r="C2" s="510"/>
      <c r="D2" s="510"/>
      <c r="E2" s="510"/>
      <c r="F2" s="511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</row>
    <row r="3" spans="1:31" ht="12.75">
      <c r="A3" s="424" t="s">
        <v>236</v>
      </c>
      <c r="B3" s="424"/>
      <c r="C3" s="491"/>
      <c r="D3" s="483"/>
      <c r="E3" s="410" t="s">
        <v>237</v>
      </c>
      <c r="F3" s="416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</row>
    <row r="4" spans="1:31" ht="12.75">
      <c r="A4" s="411" t="s">
        <v>238</v>
      </c>
      <c r="B4" s="412"/>
      <c r="C4" s="491"/>
      <c r="D4" s="483"/>
      <c r="E4" s="410" t="s">
        <v>239</v>
      </c>
      <c r="F4" s="416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</row>
    <row r="5" spans="1:31" ht="12.75">
      <c r="A5" s="411" t="s">
        <v>240</v>
      </c>
      <c r="B5" s="412"/>
      <c r="C5" s="491"/>
      <c r="D5" s="483"/>
      <c r="E5" s="410" t="s">
        <v>241</v>
      </c>
      <c r="F5" s="416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</row>
    <row r="6" spans="1:31" ht="17.25" customHeight="1">
      <c r="A6" s="409"/>
      <c r="B6" s="22"/>
      <c r="C6" s="47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</row>
    <row r="7" spans="1:31" ht="17.25" customHeight="1">
      <c r="A7" s="551" t="s">
        <v>84</v>
      </c>
      <c r="B7" s="551"/>
      <c r="C7" s="551"/>
      <c r="D7" s="551"/>
      <c r="E7" s="551"/>
      <c r="F7" s="551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</row>
    <row r="8" spans="1:31" ht="17.25" customHeight="1">
      <c r="A8" s="551" t="s">
        <v>255</v>
      </c>
      <c r="B8" s="551"/>
      <c r="C8" s="551"/>
      <c r="D8" s="551"/>
      <c r="E8" s="551"/>
      <c r="F8" s="551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</row>
    <row r="9" spans="1:31" ht="17.25" customHeight="1">
      <c r="A9" s="25"/>
      <c r="B9" s="22"/>
      <c r="C9" s="47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</row>
    <row r="10" spans="1:13" ht="18.75" customHeight="1">
      <c r="A10" s="552" t="s">
        <v>85</v>
      </c>
      <c r="B10" s="553"/>
      <c r="C10" s="553"/>
      <c r="D10" s="553"/>
      <c r="E10" s="553"/>
      <c r="F10" s="553"/>
      <c r="G10" s="48"/>
      <c r="H10" s="48"/>
      <c r="I10" s="48"/>
      <c r="J10" s="48"/>
      <c r="K10" s="48"/>
      <c r="L10" s="48"/>
      <c r="M10" s="48"/>
    </row>
    <row r="11" spans="1:13" ht="33" customHeight="1">
      <c r="A11" s="71" t="s">
        <v>21</v>
      </c>
      <c r="B11" s="71" t="s">
        <v>79</v>
      </c>
      <c r="C11" s="71" t="s">
        <v>80</v>
      </c>
      <c r="D11" s="71" t="s">
        <v>81</v>
      </c>
      <c r="E11" s="71" t="s">
        <v>82</v>
      </c>
      <c r="F11" s="71" t="s">
        <v>83</v>
      </c>
      <c r="H11" s="48"/>
      <c r="I11" s="48"/>
      <c r="J11" s="48"/>
      <c r="K11" s="48"/>
      <c r="L11" s="48"/>
      <c r="M11" s="48"/>
    </row>
    <row r="12" spans="1:13" ht="20.25" customHeight="1">
      <c r="A12" s="67">
        <v>1</v>
      </c>
      <c r="B12" s="363"/>
      <c r="C12" s="51" t="s">
        <v>61</v>
      </c>
      <c r="D12" s="273" t="s">
        <v>190</v>
      </c>
      <c r="E12" s="274" t="s">
        <v>258</v>
      </c>
      <c r="F12" s="364" t="s">
        <v>227</v>
      </c>
      <c r="H12" s="48"/>
      <c r="I12" s="48"/>
      <c r="J12" s="48"/>
      <c r="K12" s="48"/>
      <c r="L12" s="48"/>
      <c r="M12" s="48"/>
    </row>
    <row r="13" spans="1:13" ht="20.25" customHeight="1">
      <c r="A13" s="67">
        <v>2</v>
      </c>
      <c r="B13" s="363"/>
      <c r="C13" s="51" t="s">
        <v>61</v>
      </c>
      <c r="D13" s="273" t="s">
        <v>190</v>
      </c>
      <c r="E13" s="274" t="s">
        <v>258</v>
      </c>
      <c r="F13" s="364" t="s">
        <v>227</v>
      </c>
      <c r="H13" s="48"/>
      <c r="I13" s="48"/>
      <c r="J13" s="48"/>
      <c r="K13" s="48"/>
      <c r="L13" s="48"/>
      <c r="M13" s="48"/>
    </row>
    <row r="14" spans="1:13" ht="20.25" customHeight="1">
      <c r="A14" s="67"/>
      <c r="B14" s="67"/>
      <c r="C14" s="68"/>
      <c r="D14" s="69"/>
      <c r="E14" s="69"/>
      <c r="F14" s="69"/>
      <c r="H14" s="48"/>
      <c r="I14" s="48"/>
      <c r="J14" s="48"/>
      <c r="K14" s="48"/>
      <c r="L14" s="48"/>
      <c r="M14" s="48"/>
    </row>
    <row r="15" spans="1:13" ht="20.25" customHeight="1">
      <c r="A15" s="67"/>
      <c r="B15" s="67"/>
      <c r="C15" s="68"/>
      <c r="D15" s="69"/>
      <c r="E15" s="69"/>
      <c r="F15" s="69"/>
      <c r="H15" s="48"/>
      <c r="I15" s="48"/>
      <c r="J15" s="48"/>
      <c r="K15" s="48"/>
      <c r="L15" s="48"/>
      <c r="M15" s="48"/>
    </row>
    <row r="16" spans="1:13" ht="20.25" customHeight="1">
      <c r="A16" s="479" t="s">
        <v>9</v>
      </c>
      <c r="B16" s="550"/>
      <c r="C16" s="550"/>
      <c r="D16" s="550"/>
      <c r="E16" s="300" t="s">
        <v>211</v>
      </c>
      <c r="F16" s="70"/>
      <c r="H16" s="48"/>
      <c r="I16" s="48"/>
      <c r="J16" s="48"/>
      <c r="K16" s="48"/>
      <c r="L16" s="48"/>
      <c r="M16" s="48"/>
    </row>
    <row r="17" spans="1:13" ht="10.5" customHeight="1">
      <c r="A17" s="25"/>
      <c r="B17" s="22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8"/>
    </row>
    <row r="18" spans="1:13" ht="10.5" customHeight="1">
      <c r="A18" s="25"/>
      <c r="B18" s="22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8"/>
    </row>
    <row r="19" spans="1:13" ht="10.5" customHeight="1">
      <c r="A19" s="25"/>
      <c r="B19" s="22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8"/>
    </row>
    <row r="20" spans="1:13" ht="10.5" customHeight="1">
      <c r="A20" s="25"/>
      <c r="B20" s="22"/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8"/>
    </row>
    <row r="21" spans="1:13" ht="10.5" customHeight="1">
      <c r="A21" s="25"/>
      <c r="B21" s="49"/>
      <c r="C21" s="49"/>
      <c r="D21" s="49"/>
      <c r="E21" s="49"/>
      <c r="F21" s="49"/>
      <c r="G21" s="49"/>
      <c r="H21" s="48"/>
      <c r="I21" s="48"/>
      <c r="J21" s="48"/>
      <c r="K21" s="48"/>
      <c r="L21" s="48"/>
      <c r="M21" s="48"/>
    </row>
    <row r="22" spans="1:7" ht="12.75">
      <c r="A22" s="10"/>
      <c r="B22" s="49"/>
      <c r="C22" s="49"/>
      <c r="D22" s="49"/>
      <c r="E22" s="49"/>
      <c r="F22" s="49"/>
      <c r="G22" s="49"/>
    </row>
    <row r="23" spans="1:12" ht="12.75">
      <c r="A23" s="8"/>
      <c r="B23" s="266"/>
      <c r="C23" s="49"/>
      <c r="D23" s="49"/>
      <c r="E23" s="488"/>
      <c r="F23" s="488"/>
      <c r="G23" s="49"/>
      <c r="H23" s="8"/>
      <c r="I23" s="8"/>
      <c r="J23" s="8"/>
      <c r="K23" s="8"/>
      <c r="L23" s="8"/>
    </row>
    <row r="24" spans="2:13" s="2" customFormat="1" ht="12.75" customHeight="1">
      <c r="B24" s="21" t="s">
        <v>10</v>
      </c>
      <c r="C24" s="49"/>
      <c r="D24" s="49"/>
      <c r="E24" s="489" t="s">
        <v>194</v>
      </c>
      <c r="F24" s="489"/>
      <c r="G24" s="49"/>
      <c r="H24" s="32"/>
      <c r="I24" s="32"/>
      <c r="J24" s="32"/>
      <c r="K24" s="32"/>
      <c r="L24" s="32"/>
      <c r="M24" s="49"/>
    </row>
    <row r="25" spans="2:12" s="2" customFormat="1" ht="12.75" customHeight="1">
      <c r="B25" s="84"/>
      <c r="C25" s="49"/>
      <c r="D25" s="49"/>
      <c r="E25" s="282"/>
      <c r="F25" s="283"/>
      <c r="G25" s="49"/>
      <c r="H25" s="4"/>
      <c r="I25" s="4"/>
      <c r="J25" s="4"/>
      <c r="K25" s="4"/>
      <c r="L25" s="4"/>
    </row>
    <row r="26" spans="1:13" ht="12.75">
      <c r="A26" s="7"/>
      <c r="B26" s="84"/>
      <c r="C26" s="49"/>
      <c r="D26" s="49"/>
      <c r="E26" s="282"/>
      <c r="F26" s="283"/>
      <c r="G26" s="49"/>
      <c r="H26" s="7"/>
      <c r="I26" s="7"/>
      <c r="J26" s="7"/>
      <c r="K26" s="7"/>
      <c r="L26" s="7"/>
      <c r="M26" s="7"/>
    </row>
    <row r="27" spans="2:7" ht="12.75">
      <c r="B27" s="84"/>
      <c r="C27" s="49"/>
      <c r="D27" s="49"/>
      <c r="E27" s="282"/>
      <c r="F27" s="283"/>
      <c r="G27" s="49"/>
    </row>
    <row r="28" spans="1:13" ht="12.75">
      <c r="A28" s="7"/>
      <c r="B28" s="266"/>
      <c r="C28" s="49"/>
      <c r="D28" s="49"/>
      <c r="E28" s="486"/>
      <c r="F28" s="486"/>
      <c r="G28" s="49"/>
      <c r="L28" s="7"/>
      <c r="M28" s="7"/>
    </row>
    <row r="29" spans="1:13" ht="12.75">
      <c r="A29" s="6"/>
      <c r="B29" s="21" t="s">
        <v>12</v>
      </c>
      <c r="C29" s="49"/>
      <c r="D29" s="49"/>
      <c r="E29" s="487" t="s">
        <v>12</v>
      </c>
      <c r="F29" s="487"/>
      <c r="G29" s="49"/>
      <c r="L29" s="6"/>
      <c r="M29" s="6"/>
    </row>
    <row r="30" spans="2:7" ht="12.75">
      <c r="B30" s="49"/>
      <c r="C30" s="49"/>
      <c r="D30" s="49"/>
      <c r="E30" s="49"/>
      <c r="F30" s="49"/>
      <c r="G30" s="49"/>
    </row>
    <row r="31" spans="2:7" ht="12.75">
      <c r="B31" s="49"/>
      <c r="C31" s="49"/>
      <c r="D31" s="49"/>
      <c r="E31" s="49"/>
      <c r="F31" s="49"/>
      <c r="G31" s="49"/>
    </row>
    <row r="32" spans="2:7" ht="12.75">
      <c r="B32" s="49"/>
      <c r="C32" s="49"/>
      <c r="D32" s="49"/>
      <c r="E32" s="49"/>
      <c r="F32" s="49"/>
      <c r="G32" s="49"/>
    </row>
    <row r="33" spans="2:7" ht="12.75">
      <c r="B33" s="49"/>
      <c r="D33" s="8"/>
      <c r="E33" s="286"/>
      <c r="F33" s="286"/>
      <c r="G33" s="286"/>
    </row>
    <row r="34" spans="2:7" ht="12.75">
      <c r="B34" s="49"/>
      <c r="D34" s="8"/>
      <c r="E34" s="286"/>
      <c r="F34" s="286"/>
      <c r="G34" s="286"/>
    </row>
    <row r="35" spans="2:7" ht="12.75">
      <c r="B35" s="49"/>
      <c r="D35" s="8"/>
      <c r="E35" s="36"/>
      <c r="F35" s="36"/>
      <c r="G35" s="36"/>
    </row>
    <row r="36" spans="4:7" ht="12.75">
      <c r="D36" s="308"/>
      <c r="E36" s="308"/>
      <c r="F36" s="308"/>
      <c r="G36" s="308"/>
    </row>
    <row r="37" spans="4:7" ht="12.75">
      <c r="D37" s="309"/>
      <c r="E37" s="309"/>
      <c r="F37" s="309"/>
      <c r="G37" s="8"/>
    </row>
    <row r="38" spans="4:7" ht="12.75">
      <c r="D38" s="8"/>
      <c r="E38" s="8"/>
      <c r="F38" s="8"/>
      <c r="G38" s="8"/>
    </row>
  </sheetData>
  <sheetProtection/>
  <mergeCells count="13">
    <mergeCell ref="E29:F29"/>
    <mergeCell ref="A16:D16"/>
    <mergeCell ref="A7:F7"/>
    <mergeCell ref="A8:F8"/>
    <mergeCell ref="A10:F10"/>
    <mergeCell ref="E23:F23"/>
    <mergeCell ref="E24:F24"/>
    <mergeCell ref="C3:D3"/>
    <mergeCell ref="C4:D4"/>
    <mergeCell ref="C5:D5"/>
    <mergeCell ref="A3:B3"/>
    <mergeCell ref="A2:F2"/>
    <mergeCell ref="E28:F28"/>
  </mergeCells>
  <printOptions horizontalCentered="1"/>
  <pageMargins left="0.4724409448818898" right="0.3937007874015748" top="0.7480314960629921" bottom="1.0236220472440944" header="0" footer="0"/>
  <pageSetup horizontalDpi="360" verticalDpi="36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0"/>
  <sheetViews>
    <sheetView zoomScale="98" zoomScaleNormal="98" zoomScalePageLayoutView="0" workbookViewId="0" topLeftCell="A1">
      <selection activeCell="U29" sqref="U29"/>
    </sheetView>
  </sheetViews>
  <sheetFormatPr defaultColWidth="11.421875" defaultRowHeight="12.75"/>
  <cols>
    <col min="1" max="1" width="26.00390625" style="0" customWidth="1"/>
    <col min="2" max="2" width="7.57421875" style="0" customWidth="1"/>
    <col min="3" max="10" width="3.421875" style="0" customWidth="1"/>
    <col min="11" max="11" width="4.28125" style="0" customWidth="1"/>
    <col min="12" max="14" width="3.421875" style="0" customWidth="1"/>
    <col min="15" max="15" width="7.7109375" style="0" customWidth="1"/>
    <col min="16" max="16" width="6.140625" style="0" customWidth="1"/>
    <col min="17" max="19" width="3.421875" style="0" customWidth="1"/>
  </cols>
  <sheetData>
    <row r="1" spans="1:20" ht="12.75">
      <c r="A1" s="1" t="s">
        <v>243</v>
      </c>
      <c r="F1" s="2"/>
      <c r="G1" s="2"/>
      <c r="H1" s="2"/>
      <c r="I1" s="2"/>
      <c r="J1" s="2"/>
      <c r="T1" s="103"/>
    </row>
    <row r="2" spans="1:20" ht="12.75">
      <c r="A2" s="422" t="s">
        <v>249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</row>
    <row r="3" spans="1:20" ht="12.75">
      <c r="A3" s="424" t="s">
        <v>236</v>
      </c>
      <c r="B3" s="424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9" t="s">
        <v>237</v>
      </c>
      <c r="O3" s="420"/>
      <c r="P3" s="420"/>
      <c r="Q3" s="420"/>
      <c r="R3" s="421"/>
      <c r="S3" s="418"/>
      <c r="T3" s="418"/>
    </row>
    <row r="4" spans="1:20" ht="12.75">
      <c r="A4" s="411" t="s">
        <v>238</v>
      </c>
      <c r="B4" s="412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23" t="s">
        <v>239</v>
      </c>
      <c r="O4" s="423"/>
      <c r="P4" s="423"/>
      <c r="Q4" s="423"/>
      <c r="R4" s="423"/>
      <c r="S4" s="418"/>
      <c r="T4" s="418"/>
    </row>
    <row r="5" spans="1:20" ht="12.75">
      <c r="A5" s="411" t="s">
        <v>240</v>
      </c>
      <c r="B5" s="412"/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23" t="s">
        <v>241</v>
      </c>
      <c r="O5" s="423"/>
      <c r="P5" s="423"/>
      <c r="Q5" s="423"/>
      <c r="R5" s="423"/>
      <c r="S5" s="418"/>
      <c r="T5" s="418"/>
    </row>
    <row r="6" spans="1:19" ht="11.25" customHeight="1">
      <c r="A6" s="40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4.75" customHeight="1">
      <c r="A7" s="305" t="s">
        <v>256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9"/>
      <c r="R7" s="9"/>
      <c r="S7" s="9"/>
    </row>
    <row r="8" spans="1:19" ht="20.25" customHeight="1">
      <c r="A8" s="35" t="s">
        <v>48</v>
      </c>
      <c r="B8" s="35"/>
      <c r="C8" s="36" t="s">
        <v>149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10"/>
      <c r="R8" s="10"/>
      <c r="S8" s="10"/>
    </row>
    <row r="9" spans="1:19" ht="13.5" customHeight="1">
      <c r="A9" s="35" t="s">
        <v>49</v>
      </c>
      <c r="B9" s="35"/>
      <c r="C9" s="36" t="s">
        <v>232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6"/>
      <c r="Q9" s="10"/>
      <c r="R9" s="10"/>
      <c r="S9" s="10"/>
    </row>
    <row r="10" spans="1:19" ht="9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6"/>
      <c r="Q10" s="10"/>
      <c r="R10" s="10"/>
      <c r="S10" s="10"/>
    </row>
    <row r="11" spans="1:19" ht="13.5" customHeight="1">
      <c r="A11" s="37" t="s">
        <v>212</v>
      </c>
      <c r="B11" s="35"/>
      <c r="C11" s="35"/>
      <c r="D11" s="35"/>
      <c r="E11" s="35"/>
      <c r="F11" s="35"/>
      <c r="G11" s="35"/>
      <c r="H11" s="35"/>
      <c r="I11" s="35"/>
      <c r="J11" s="35"/>
      <c r="L11" s="35"/>
      <c r="M11" s="35"/>
      <c r="N11" s="35"/>
      <c r="O11" s="38">
        <f>SUM(O13:O19)</f>
        <v>875</v>
      </c>
      <c r="P11" s="39" t="s">
        <v>47</v>
      </c>
      <c r="Q11" s="10"/>
      <c r="R11" s="10"/>
      <c r="S11" s="10"/>
    </row>
    <row r="12" spans="1:19" ht="11.2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1"/>
      <c r="P12" s="40"/>
      <c r="Q12" s="9"/>
      <c r="R12" s="9"/>
      <c r="S12" s="9"/>
    </row>
    <row r="13" spans="1:19" ht="11.25" customHeight="1">
      <c r="A13" s="36" t="s">
        <v>94</v>
      </c>
      <c r="B13" s="36"/>
      <c r="C13" s="36"/>
      <c r="D13" s="36"/>
      <c r="E13" s="36"/>
      <c r="F13" s="36"/>
      <c r="G13" s="36"/>
      <c r="H13" s="36"/>
      <c r="I13" s="36"/>
      <c r="J13" s="36"/>
      <c r="K13" s="42">
        <v>2</v>
      </c>
      <c r="L13" s="36"/>
      <c r="M13" s="36"/>
      <c r="N13" s="36"/>
      <c r="O13" s="43">
        <v>0</v>
      </c>
      <c r="P13" s="44" t="s">
        <v>47</v>
      </c>
      <c r="Q13" s="9"/>
      <c r="R13" s="9"/>
      <c r="S13" s="9"/>
    </row>
    <row r="14" spans="1:19" ht="11.25" customHeight="1">
      <c r="A14" s="36"/>
      <c r="B14" s="40"/>
      <c r="C14" s="40"/>
      <c r="D14" s="40"/>
      <c r="E14" s="40"/>
      <c r="F14" s="40"/>
      <c r="G14" s="40"/>
      <c r="H14" s="40"/>
      <c r="I14" s="40"/>
      <c r="J14" s="40"/>
      <c r="K14" s="45"/>
      <c r="L14" s="40"/>
      <c r="M14" s="40"/>
      <c r="N14" s="40"/>
      <c r="O14" s="43"/>
      <c r="P14" s="44"/>
      <c r="Q14" s="9"/>
      <c r="R14" s="9"/>
      <c r="S14" s="9"/>
    </row>
    <row r="15" spans="1:19" ht="11.25" customHeight="1">
      <c r="A15" s="36" t="s">
        <v>95</v>
      </c>
      <c r="B15" s="36"/>
      <c r="C15" s="36"/>
      <c r="D15" s="36"/>
      <c r="E15" s="36"/>
      <c r="F15" s="36"/>
      <c r="G15" s="36"/>
      <c r="H15" s="36"/>
      <c r="I15" s="36"/>
      <c r="J15" s="36"/>
      <c r="K15" s="42">
        <v>0</v>
      </c>
      <c r="L15" s="36"/>
      <c r="M15" s="36"/>
      <c r="N15" s="36"/>
      <c r="O15" s="43">
        <v>0</v>
      </c>
      <c r="P15" s="44" t="s">
        <v>47</v>
      </c>
      <c r="Q15" s="9"/>
      <c r="R15" s="9"/>
      <c r="S15" s="9"/>
    </row>
    <row r="16" spans="1:19" ht="11.25" customHeight="1">
      <c r="A16" s="36"/>
      <c r="B16" s="40"/>
      <c r="C16" s="40"/>
      <c r="D16" s="40"/>
      <c r="E16" s="40"/>
      <c r="F16" s="40"/>
      <c r="G16" s="40"/>
      <c r="H16" s="40"/>
      <c r="I16" s="40"/>
      <c r="J16" s="40"/>
      <c r="K16" s="45"/>
      <c r="L16" s="40"/>
      <c r="M16" s="40"/>
      <c r="N16" s="40"/>
      <c r="O16" s="43"/>
      <c r="P16" s="44"/>
      <c r="Q16" s="9"/>
      <c r="R16" s="9"/>
      <c r="S16" s="9"/>
    </row>
    <row r="17" spans="1:19" ht="11.25" customHeight="1">
      <c r="A17" s="36" t="s">
        <v>223</v>
      </c>
      <c r="B17" s="36"/>
      <c r="C17" s="36"/>
      <c r="D17" s="36"/>
      <c r="E17" s="36"/>
      <c r="F17" s="36"/>
      <c r="G17" s="36"/>
      <c r="H17" s="36"/>
      <c r="I17" s="36"/>
      <c r="J17" s="36"/>
      <c r="K17" s="42">
        <v>32</v>
      </c>
      <c r="L17" s="36"/>
      <c r="M17" s="36"/>
      <c r="N17" s="36"/>
      <c r="O17" s="84">
        <v>797</v>
      </c>
      <c r="P17" s="44" t="s">
        <v>47</v>
      </c>
      <c r="Q17" s="9"/>
      <c r="R17" s="9"/>
      <c r="S17" s="9"/>
    </row>
    <row r="18" spans="1:19" ht="11.25" customHeight="1">
      <c r="A18" s="36"/>
      <c r="B18" s="36"/>
      <c r="C18" s="36"/>
      <c r="D18" s="36"/>
      <c r="E18" s="36"/>
      <c r="F18" s="358" t="s">
        <v>234</v>
      </c>
      <c r="G18" s="36"/>
      <c r="H18" s="36"/>
      <c r="I18" s="36"/>
      <c r="J18" s="36"/>
      <c r="K18" s="42">
        <v>1</v>
      </c>
      <c r="L18" s="36"/>
      <c r="M18" s="36"/>
      <c r="N18" s="36"/>
      <c r="O18" s="43">
        <v>26</v>
      </c>
      <c r="P18" s="44" t="s">
        <v>47</v>
      </c>
      <c r="Q18" s="9"/>
      <c r="R18" s="9"/>
      <c r="S18" s="9"/>
    </row>
    <row r="19" spans="1:19" ht="11.25" customHeight="1">
      <c r="A19" s="36"/>
      <c r="B19" s="40"/>
      <c r="C19" s="40"/>
      <c r="D19" s="40"/>
      <c r="E19" s="40"/>
      <c r="F19" s="36" t="s">
        <v>235</v>
      </c>
      <c r="G19" s="40"/>
      <c r="H19" s="40"/>
      <c r="I19" s="40"/>
      <c r="J19" s="40"/>
      <c r="K19" s="42">
        <v>2</v>
      </c>
      <c r="L19" s="40"/>
      <c r="M19" s="40"/>
      <c r="N19" s="40"/>
      <c r="O19" s="43">
        <v>52</v>
      </c>
      <c r="P19" s="44" t="s">
        <v>47</v>
      </c>
      <c r="Q19" s="9"/>
      <c r="R19" s="9"/>
      <c r="S19" s="9"/>
    </row>
    <row r="20" spans="1:19" ht="11.25" customHeight="1">
      <c r="A20" s="36"/>
      <c r="B20" s="40"/>
      <c r="C20" s="40"/>
      <c r="D20" s="40"/>
      <c r="E20" s="40"/>
      <c r="F20" s="40"/>
      <c r="G20" s="40"/>
      <c r="H20" s="40"/>
      <c r="I20" s="40"/>
      <c r="J20" s="40"/>
      <c r="K20" s="359">
        <f>SUM(K13:K19)</f>
        <v>37</v>
      </c>
      <c r="L20" s="40"/>
      <c r="M20" s="40"/>
      <c r="N20" s="40"/>
      <c r="O20" s="310"/>
      <c r="P20" s="44"/>
      <c r="Q20" s="9"/>
      <c r="R20" s="9"/>
      <c r="S20" s="9"/>
    </row>
    <row r="21" spans="1:19" ht="11.25" customHeight="1">
      <c r="A21" s="10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2"/>
      <c r="P21" s="11"/>
      <c r="Q21" s="9"/>
      <c r="R21" s="9"/>
      <c r="S21" s="9"/>
    </row>
    <row r="22" spans="1:19" ht="11.25" customHeight="1">
      <c r="A22" s="10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2"/>
      <c r="P22" s="11"/>
      <c r="Q22" s="9"/>
      <c r="R22" s="9"/>
      <c r="S22" s="9"/>
    </row>
    <row r="23" spans="1:19" ht="11.25" customHeight="1">
      <c r="A23" s="554" t="s">
        <v>15</v>
      </c>
      <c r="B23" s="554"/>
      <c r="C23" s="554"/>
      <c r="D23" s="554"/>
      <c r="E23" s="554"/>
      <c r="F23" s="554"/>
      <c r="G23" s="554"/>
      <c r="H23" s="554"/>
      <c r="I23" s="554"/>
      <c r="J23" s="554"/>
      <c r="K23" s="554"/>
      <c r="L23" s="554"/>
      <c r="M23" s="554"/>
      <c r="N23" s="554"/>
      <c r="O23" s="554"/>
      <c r="P23" s="554"/>
      <c r="Q23" s="9"/>
      <c r="R23" s="9"/>
      <c r="S23" s="9"/>
    </row>
    <row r="24" spans="1:19" ht="11.25" customHeight="1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/>
      <c r="P24" s="28"/>
      <c r="Q24" s="9"/>
      <c r="R24" s="9"/>
      <c r="S24" s="9"/>
    </row>
    <row r="25" spans="1:19" ht="11.25" customHeight="1">
      <c r="A25" s="25"/>
      <c r="B25" s="555" t="s">
        <v>57</v>
      </c>
      <c r="C25" s="555"/>
      <c r="D25" s="555"/>
      <c r="E25" s="555"/>
      <c r="F25" s="555"/>
      <c r="G25" s="555"/>
      <c r="H25" s="555"/>
      <c r="I25" s="555"/>
      <c r="J25" s="555"/>
      <c r="K25" s="555"/>
      <c r="L25" s="555"/>
      <c r="M25" s="555"/>
      <c r="N25" s="555"/>
      <c r="O25" s="34">
        <f>'ANEXO 02'!Q11</f>
        <v>140</v>
      </c>
      <c r="P25" s="11" t="s">
        <v>47</v>
      </c>
      <c r="Q25" s="9"/>
      <c r="R25" s="9"/>
      <c r="S25" s="9"/>
    </row>
    <row r="26" spans="1:19" ht="11.25" customHeight="1">
      <c r="A26" s="25"/>
      <c r="B26" s="555" t="s">
        <v>50</v>
      </c>
      <c r="C26" s="555"/>
      <c r="D26" s="555"/>
      <c r="E26" s="555"/>
      <c r="F26" s="555"/>
      <c r="G26" s="555"/>
      <c r="H26" s="555"/>
      <c r="I26" s="555"/>
      <c r="J26" s="555"/>
      <c r="K26" s="555"/>
      <c r="L26" s="555"/>
      <c r="M26" s="555"/>
      <c r="N26" s="555"/>
      <c r="O26" s="34">
        <f>'ANEXO 02'!Q12</f>
        <v>140</v>
      </c>
      <c r="P26" s="11" t="s">
        <v>47</v>
      </c>
      <c r="Q26" s="9"/>
      <c r="R26" s="9"/>
      <c r="S26" s="9"/>
    </row>
    <row r="27" spans="1:19" ht="11.25" customHeight="1">
      <c r="A27" s="25"/>
      <c r="B27" s="555" t="s">
        <v>51</v>
      </c>
      <c r="C27" s="555"/>
      <c r="D27" s="555"/>
      <c r="E27" s="555"/>
      <c r="F27" s="555"/>
      <c r="G27" s="555"/>
      <c r="H27" s="555"/>
      <c r="I27" s="555"/>
      <c r="J27" s="555"/>
      <c r="K27" s="555"/>
      <c r="L27" s="555"/>
      <c r="M27" s="555"/>
      <c r="N27" s="555"/>
      <c r="O27" s="34">
        <f>'ANEXO 02'!Q13</f>
        <v>70</v>
      </c>
      <c r="P27" s="11" t="s">
        <v>47</v>
      </c>
      <c r="Q27" s="9"/>
      <c r="R27" s="9"/>
      <c r="S27" s="9"/>
    </row>
    <row r="28" spans="1:19" ht="11.25" customHeight="1">
      <c r="A28" s="25"/>
      <c r="B28" s="555" t="s">
        <v>52</v>
      </c>
      <c r="C28" s="555"/>
      <c r="D28" s="555"/>
      <c r="E28" s="555"/>
      <c r="F28" s="555"/>
      <c r="G28" s="555"/>
      <c r="H28" s="555"/>
      <c r="I28" s="555"/>
      <c r="J28" s="555"/>
      <c r="K28" s="555"/>
      <c r="L28" s="555"/>
      <c r="M28" s="555"/>
      <c r="N28" s="555"/>
      <c r="O28" s="34">
        <f>'ANEXO 02'!Q14</f>
        <v>50</v>
      </c>
      <c r="P28" s="11" t="s">
        <v>47</v>
      </c>
      <c r="Q28" s="9"/>
      <c r="R28" s="9"/>
      <c r="S28" s="9"/>
    </row>
    <row r="29" spans="1:19" ht="11.25" customHeight="1">
      <c r="A29" s="25"/>
      <c r="B29" s="555" t="s">
        <v>59</v>
      </c>
      <c r="C29" s="555"/>
      <c r="D29" s="555"/>
      <c r="E29" s="555"/>
      <c r="F29" s="555"/>
      <c r="G29" s="555"/>
      <c r="H29" s="555"/>
      <c r="I29" s="555"/>
      <c r="J29" s="555"/>
      <c r="K29" s="555"/>
      <c r="L29" s="555"/>
      <c r="M29" s="555"/>
      <c r="N29" s="555"/>
      <c r="O29" s="34">
        <f>'ANEXO 02'!Q15</f>
        <v>75</v>
      </c>
      <c r="P29" s="11" t="s">
        <v>47</v>
      </c>
      <c r="Q29" s="9"/>
      <c r="R29" s="9"/>
      <c r="S29" s="9"/>
    </row>
    <row r="30" spans="1:19" ht="11.25" customHeight="1">
      <c r="A30" s="25"/>
      <c r="B30" s="555" t="s">
        <v>53</v>
      </c>
      <c r="C30" s="555"/>
      <c r="D30" s="555"/>
      <c r="E30" s="555"/>
      <c r="F30" s="555"/>
      <c r="G30" s="555"/>
      <c r="H30" s="555"/>
      <c r="I30" s="555"/>
      <c r="J30" s="555"/>
      <c r="K30" s="555"/>
      <c r="L30" s="555"/>
      <c r="M30" s="555"/>
      <c r="N30" s="555"/>
      <c r="O30" s="34">
        <f>'ANEXO 02'!Q16</f>
        <v>50</v>
      </c>
      <c r="P30" s="11" t="s">
        <v>47</v>
      </c>
      <c r="Q30" s="9"/>
      <c r="R30" s="9"/>
      <c r="S30" s="9"/>
    </row>
    <row r="31" spans="1:19" ht="11.25" customHeight="1">
      <c r="A31" s="25"/>
      <c r="B31" s="555" t="s">
        <v>58</v>
      </c>
      <c r="C31" s="555"/>
      <c r="D31" s="555"/>
      <c r="E31" s="555"/>
      <c r="F31" s="555"/>
      <c r="G31" s="555"/>
      <c r="H31" s="555"/>
      <c r="I31" s="555"/>
      <c r="J31" s="555"/>
      <c r="K31" s="555"/>
      <c r="L31" s="555"/>
      <c r="M31" s="555"/>
      <c r="N31" s="555"/>
      <c r="O31" s="34">
        <f>'ANEXO 02'!Q17</f>
        <v>50</v>
      </c>
      <c r="P31" s="11" t="s">
        <v>47</v>
      </c>
      <c r="Q31" s="9"/>
      <c r="R31" s="9"/>
      <c r="S31" s="9"/>
    </row>
    <row r="32" spans="1:19" ht="11.25" customHeight="1">
      <c r="A32" s="25"/>
      <c r="B32" s="555" t="s">
        <v>56</v>
      </c>
      <c r="C32" s="555"/>
      <c r="D32" s="555"/>
      <c r="E32" s="555"/>
      <c r="F32" s="555"/>
      <c r="G32" s="555"/>
      <c r="H32" s="555"/>
      <c r="I32" s="555"/>
      <c r="J32" s="555"/>
      <c r="K32" s="555"/>
      <c r="L32" s="555"/>
      <c r="M32" s="555"/>
      <c r="N32" s="555"/>
      <c r="O32" s="34">
        <f>'ANEXO 02'!Q18</f>
        <v>50</v>
      </c>
      <c r="P32" s="11" t="s">
        <v>47</v>
      </c>
      <c r="Q32" s="9"/>
      <c r="R32" s="9"/>
      <c r="S32" s="9"/>
    </row>
    <row r="33" spans="1:19" ht="11.25" customHeight="1">
      <c r="A33" s="25"/>
      <c r="B33" s="555" t="s">
        <v>54</v>
      </c>
      <c r="C33" s="555"/>
      <c r="D33" s="555"/>
      <c r="E33" s="555"/>
      <c r="F33" s="555"/>
      <c r="G33" s="555"/>
      <c r="H33" s="555"/>
      <c r="I33" s="555"/>
      <c r="J33" s="555"/>
      <c r="K33" s="555"/>
      <c r="L33" s="555"/>
      <c r="M33" s="555"/>
      <c r="N33" s="555"/>
      <c r="O33" s="34">
        <f>'ANEXO 02'!Q19</f>
        <v>50</v>
      </c>
      <c r="P33" s="11" t="s">
        <v>47</v>
      </c>
      <c r="Q33" s="9"/>
      <c r="R33" s="9"/>
      <c r="S33" s="9"/>
    </row>
    <row r="34" spans="1:19" ht="11.25" customHeight="1">
      <c r="A34" s="25"/>
      <c r="B34" s="555" t="s">
        <v>55</v>
      </c>
      <c r="C34" s="555"/>
      <c r="D34" s="555"/>
      <c r="E34" s="555"/>
      <c r="F34" s="555"/>
      <c r="G34" s="555"/>
      <c r="H34" s="555"/>
      <c r="I34" s="555"/>
      <c r="J34" s="555"/>
      <c r="K34" s="555"/>
      <c r="L34" s="555"/>
      <c r="M34" s="555"/>
      <c r="N34" s="555"/>
      <c r="O34" s="34">
        <f>'ANEXO 02'!Q20</f>
        <v>95</v>
      </c>
      <c r="P34" s="11" t="s">
        <v>47</v>
      </c>
      <c r="Q34" s="9"/>
      <c r="R34" s="9"/>
      <c r="S34" s="9"/>
    </row>
    <row r="35" spans="1:19" ht="11.25" customHeight="1">
      <c r="A35" s="25"/>
      <c r="B35" s="555" t="s">
        <v>60</v>
      </c>
      <c r="C35" s="555"/>
      <c r="D35" s="555"/>
      <c r="E35" s="555"/>
      <c r="F35" s="555"/>
      <c r="G35" s="555"/>
      <c r="H35" s="555"/>
      <c r="I35" s="555"/>
      <c r="J35" s="555"/>
      <c r="K35" s="555"/>
      <c r="L35" s="555"/>
      <c r="M35" s="555"/>
      <c r="N35" s="555"/>
      <c r="O35" s="34">
        <f>'ANEXO 02'!Q21</f>
        <v>75</v>
      </c>
      <c r="P35" s="11" t="s">
        <v>47</v>
      </c>
      <c r="Q35" s="9"/>
      <c r="R35" s="9"/>
      <c r="S35" s="9"/>
    </row>
    <row r="36" spans="1:19" ht="11.25" customHeight="1">
      <c r="A36" s="25"/>
      <c r="B36" s="556" t="s">
        <v>215</v>
      </c>
      <c r="C36" s="555"/>
      <c r="D36" s="555"/>
      <c r="E36" s="555"/>
      <c r="F36" s="555"/>
      <c r="G36" s="555"/>
      <c r="H36" s="555"/>
      <c r="I36" s="555"/>
      <c r="J36" s="555"/>
      <c r="K36" s="555"/>
      <c r="L36" s="555"/>
      <c r="M36" s="555"/>
      <c r="N36" s="555"/>
      <c r="O36" s="34">
        <f>'ANEXO 02'!Q22</f>
        <v>30</v>
      </c>
      <c r="P36" s="11" t="s">
        <v>47</v>
      </c>
      <c r="Q36" s="9"/>
      <c r="R36" s="9"/>
      <c r="S36" s="9"/>
    </row>
    <row r="37" spans="1:19" ht="21" customHeight="1">
      <c r="A37" s="25"/>
      <c r="B37" s="311" t="s">
        <v>9</v>
      </c>
      <c r="C37" s="312"/>
      <c r="D37" s="312"/>
      <c r="E37" s="312"/>
      <c r="F37" s="312"/>
      <c r="G37" s="312"/>
      <c r="H37" s="312"/>
      <c r="I37" s="312"/>
      <c r="J37" s="312"/>
      <c r="K37" s="312"/>
      <c r="L37" s="312"/>
      <c r="M37" s="312"/>
      <c r="N37" s="312"/>
      <c r="O37" s="313">
        <f>SUM(O25:O36)</f>
        <v>875</v>
      </c>
      <c r="P37" s="314" t="s">
        <v>47</v>
      </c>
      <c r="Q37" s="9"/>
      <c r="R37" s="9"/>
      <c r="S37" s="9"/>
    </row>
    <row r="38" spans="1:19" ht="7.5" customHeight="1">
      <c r="A38" s="25"/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9"/>
      <c r="P38" s="11"/>
      <c r="Q38" s="9"/>
      <c r="R38" s="9"/>
      <c r="S38" s="9"/>
    </row>
    <row r="39" spans="1:16" ht="12.75" customHeight="1">
      <c r="A39" s="25"/>
      <c r="B39" s="22"/>
      <c r="C39" s="557" t="s">
        <v>233</v>
      </c>
      <c r="D39" s="558"/>
      <c r="E39" s="558"/>
      <c r="F39" s="558"/>
      <c r="G39" s="558"/>
      <c r="H39" s="558"/>
      <c r="I39" s="558"/>
      <c r="J39" s="558"/>
      <c r="K39" s="558"/>
      <c r="L39" s="558"/>
      <c r="M39" s="558"/>
      <c r="N39" s="558"/>
      <c r="O39" s="558"/>
      <c r="P39" s="558"/>
    </row>
    <row r="40" spans="1:16" ht="10.5" customHeight="1">
      <c r="A40" s="25"/>
      <c r="B40" s="22"/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</row>
    <row r="41" ht="10.5" customHeight="1">
      <c r="A41" s="25"/>
    </row>
    <row r="42" spans="1:16" ht="10.5" customHeight="1">
      <c r="A42" s="25"/>
      <c r="B42" s="22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</row>
    <row r="43" spans="1:16" ht="10.5" customHeight="1">
      <c r="A43" s="25"/>
      <c r="B43" s="22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</row>
    <row r="44" spans="1:16" ht="10.5" customHeight="1">
      <c r="A44" s="25"/>
      <c r="B44" s="22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</row>
    <row r="45" spans="1:16" ht="10.5" customHeight="1">
      <c r="A45" s="25"/>
      <c r="B45" s="22"/>
      <c r="C45" s="47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</row>
    <row r="46" spans="1:16" ht="10.5" customHeight="1">
      <c r="A46" s="25"/>
      <c r="B46" s="22"/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</row>
    <row r="47" spans="1:19" ht="10.5" customHeight="1">
      <c r="A47" s="25"/>
      <c r="B47" s="488"/>
      <c r="C47" s="488"/>
      <c r="D47" s="488"/>
      <c r="E47" s="488"/>
      <c r="F47" s="488"/>
      <c r="G47" s="488"/>
      <c r="H47" s="488"/>
      <c r="I47" s="285"/>
      <c r="J47" s="285"/>
      <c r="K47" s="285"/>
      <c r="L47" s="285"/>
      <c r="M47" s="488"/>
      <c r="N47" s="488"/>
      <c r="O47" s="488"/>
      <c r="P47" s="488"/>
      <c r="Q47" s="488"/>
      <c r="R47" s="488"/>
      <c r="S47" s="8"/>
    </row>
    <row r="48" spans="1:19" ht="10.5" customHeight="1">
      <c r="A48" s="25"/>
      <c r="B48" s="487" t="s">
        <v>10</v>
      </c>
      <c r="C48" s="487"/>
      <c r="D48" s="487"/>
      <c r="E48" s="487"/>
      <c r="F48" s="487"/>
      <c r="G48" s="487"/>
      <c r="H48" s="487"/>
      <c r="I48" s="285"/>
      <c r="J48" s="285"/>
      <c r="K48" s="285"/>
      <c r="L48" s="285"/>
      <c r="M48" s="489" t="s">
        <v>194</v>
      </c>
      <c r="N48" s="489"/>
      <c r="O48" s="489"/>
      <c r="P48" s="489"/>
      <c r="Q48" s="489"/>
      <c r="R48" s="489"/>
      <c r="S48" s="8"/>
    </row>
    <row r="49" spans="1:19" ht="12.75">
      <c r="A49" s="10"/>
      <c r="B49" s="283"/>
      <c r="C49" s="8"/>
      <c r="D49" s="8"/>
      <c r="E49" s="8"/>
      <c r="F49" s="8"/>
      <c r="G49" s="8"/>
      <c r="H49" s="8"/>
      <c r="I49" s="8"/>
      <c r="J49" s="8"/>
      <c r="K49" s="8"/>
      <c r="L49" s="8"/>
      <c r="M49" s="282"/>
      <c r="N49" s="8"/>
      <c r="O49" s="8"/>
      <c r="P49" s="8"/>
      <c r="Q49" s="8"/>
      <c r="R49" s="8"/>
      <c r="S49" s="8"/>
    </row>
    <row r="50" spans="1:19" ht="12.75">
      <c r="A50" s="8"/>
      <c r="B50" s="283"/>
      <c r="C50" s="8"/>
      <c r="D50" s="8"/>
      <c r="E50" s="8"/>
      <c r="F50" s="8"/>
      <c r="G50" s="8"/>
      <c r="H50" s="8"/>
      <c r="I50" s="8"/>
      <c r="J50" s="8"/>
      <c r="K50" s="8"/>
      <c r="L50" s="8"/>
      <c r="M50" s="282"/>
      <c r="N50" s="8"/>
      <c r="O50" s="8"/>
      <c r="P50" s="8"/>
      <c r="Q50" s="8"/>
      <c r="R50" s="8"/>
      <c r="S50" s="8"/>
    </row>
    <row r="51" spans="1:19" s="2" customFormat="1" ht="12.75" customHeight="1">
      <c r="A51" s="49"/>
      <c r="B51" s="283"/>
      <c r="C51" s="4"/>
      <c r="D51" s="49"/>
      <c r="E51" s="32"/>
      <c r="F51" s="32"/>
      <c r="G51" s="32"/>
      <c r="H51" s="32"/>
      <c r="I51" s="32"/>
      <c r="J51" s="32"/>
      <c r="K51" s="32"/>
      <c r="L51" s="32"/>
      <c r="M51" s="282"/>
      <c r="N51" s="49"/>
      <c r="O51" s="32"/>
      <c r="P51" s="32"/>
      <c r="Q51" s="32"/>
      <c r="R51" s="32"/>
      <c r="S51" s="5"/>
    </row>
    <row r="52" spans="1:19" s="2" customFormat="1" ht="12.75" customHeight="1">
      <c r="A52" s="4"/>
      <c r="B52" s="488"/>
      <c r="C52" s="488"/>
      <c r="D52" s="488"/>
      <c r="E52" s="488"/>
      <c r="F52" s="488"/>
      <c r="G52" s="488"/>
      <c r="H52" s="488"/>
      <c r="I52" s="4"/>
      <c r="J52" s="4"/>
      <c r="K52" s="4"/>
      <c r="L52" s="4"/>
      <c r="M52" s="486"/>
      <c r="N52" s="486"/>
      <c r="O52" s="486"/>
      <c r="P52" s="486"/>
      <c r="Q52" s="486"/>
      <c r="R52" s="486"/>
      <c r="S52" s="4"/>
    </row>
    <row r="53" spans="1:19" ht="12.75">
      <c r="A53" s="7"/>
      <c r="B53" s="487" t="s">
        <v>12</v>
      </c>
      <c r="C53" s="487"/>
      <c r="D53" s="487"/>
      <c r="E53" s="487"/>
      <c r="F53" s="487"/>
      <c r="G53" s="487"/>
      <c r="H53" s="487"/>
      <c r="I53" s="7"/>
      <c r="J53" s="7"/>
      <c r="K53" s="7"/>
      <c r="L53" s="7"/>
      <c r="M53" s="487" t="s">
        <v>12</v>
      </c>
      <c r="N53" s="487"/>
      <c r="O53" s="487"/>
      <c r="P53" s="487"/>
      <c r="Q53" s="487"/>
      <c r="R53" s="487"/>
      <c r="S53" s="7"/>
    </row>
    <row r="54" spans="1:19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</row>
    <row r="55" spans="1:19" ht="12.75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7"/>
      <c r="M55" s="7"/>
      <c r="N55" s="7"/>
      <c r="O55" s="7"/>
      <c r="P55" s="7"/>
      <c r="Q55" s="8"/>
      <c r="R55" s="8"/>
      <c r="S55" s="8"/>
    </row>
    <row r="56" spans="1:19" ht="12.75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7"/>
      <c r="M56" s="7"/>
      <c r="N56" s="7"/>
      <c r="O56" s="7"/>
      <c r="P56" s="7"/>
      <c r="Q56" s="8"/>
      <c r="R56" s="8"/>
      <c r="S56" s="8"/>
    </row>
    <row r="57" spans="1:19" ht="12.75">
      <c r="A57" s="8"/>
      <c r="B57" s="8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8"/>
      <c r="N57" s="8"/>
      <c r="O57" s="32"/>
      <c r="P57" s="32"/>
      <c r="Q57" s="32"/>
      <c r="R57" s="32"/>
      <c r="S57" s="8"/>
    </row>
    <row r="58" spans="1:19" ht="12.75">
      <c r="A58" s="8"/>
      <c r="B58" s="8"/>
      <c r="C58" s="4"/>
      <c r="D58" s="4"/>
      <c r="E58" s="4"/>
      <c r="F58" s="4"/>
      <c r="G58" s="4"/>
      <c r="H58" s="4"/>
      <c r="I58" s="4"/>
      <c r="J58" s="4"/>
      <c r="K58" s="4"/>
      <c r="L58" s="4"/>
      <c r="M58" s="8"/>
      <c r="N58" s="8"/>
      <c r="O58" s="8"/>
      <c r="P58" s="8"/>
      <c r="Q58" s="8"/>
      <c r="R58" s="8"/>
      <c r="S58" s="8"/>
    </row>
    <row r="59" spans="1:19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</row>
    <row r="60" spans="1:19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</row>
  </sheetData>
  <sheetProtection/>
  <mergeCells count="33">
    <mergeCell ref="M52:R52"/>
    <mergeCell ref="B33:N33"/>
    <mergeCell ref="B48:H48"/>
    <mergeCell ref="B52:H52"/>
    <mergeCell ref="B26:N26"/>
    <mergeCell ref="B34:N34"/>
    <mergeCell ref="B27:N27"/>
    <mergeCell ref="B32:N32"/>
    <mergeCell ref="C39:P39"/>
    <mergeCell ref="C5:M5"/>
    <mergeCell ref="N5:R5"/>
    <mergeCell ref="S5:T5"/>
    <mergeCell ref="B53:H53"/>
    <mergeCell ref="B29:N29"/>
    <mergeCell ref="B31:N31"/>
    <mergeCell ref="M53:R53"/>
    <mergeCell ref="M48:R48"/>
    <mergeCell ref="B25:N25"/>
    <mergeCell ref="B30:N30"/>
    <mergeCell ref="A23:P23"/>
    <mergeCell ref="B28:N28"/>
    <mergeCell ref="B35:N35"/>
    <mergeCell ref="B36:N36"/>
    <mergeCell ref="B47:H47"/>
    <mergeCell ref="M47:R47"/>
    <mergeCell ref="A2:T2"/>
    <mergeCell ref="A3:B3"/>
    <mergeCell ref="C3:M3"/>
    <mergeCell ref="N3:R3"/>
    <mergeCell ref="S3:T3"/>
    <mergeCell ref="C4:M4"/>
    <mergeCell ref="N4:R4"/>
    <mergeCell ref="S4:T4"/>
  </mergeCells>
  <printOptions horizontalCentered="1"/>
  <pageMargins left="0.4724409448818898" right="0.3937007874015748" top="0.7480314960629921" bottom="1.0236220472440944" header="0" footer="0"/>
  <pageSetup fitToHeight="1" fitToWidth="1" horizontalDpi="360" verticalDpi="36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7"/>
  <sheetViews>
    <sheetView zoomScalePageLayoutView="0" workbookViewId="0" topLeftCell="A1">
      <selection activeCell="G31" sqref="G31"/>
    </sheetView>
  </sheetViews>
  <sheetFormatPr defaultColWidth="11.421875" defaultRowHeight="12.75"/>
  <cols>
    <col min="1" max="1" width="36.7109375" style="0" customWidth="1"/>
  </cols>
  <sheetData>
    <row r="1" spans="1:20" ht="12.75">
      <c r="A1" s="1" t="s">
        <v>243</v>
      </c>
      <c r="F1" s="2"/>
      <c r="G1" s="2"/>
      <c r="H1" s="2"/>
      <c r="I1" s="2"/>
      <c r="J1" s="2"/>
      <c r="T1" s="103"/>
    </row>
    <row r="2" spans="1:7" ht="12.75">
      <c r="A2" s="509" t="s">
        <v>248</v>
      </c>
      <c r="B2" s="510"/>
      <c r="C2" s="510"/>
      <c r="D2" s="510"/>
      <c r="E2" s="510"/>
      <c r="F2" s="510"/>
      <c r="G2" s="511"/>
    </row>
    <row r="3" spans="1:7" ht="12.75">
      <c r="A3" s="410" t="s">
        <v>236</v>
      </c>
      <c r="B3" s="416"/>
      <c r="C3" s="415"/>
      <c r="D3" s="415"/>
      <c r="E3" s="411" t="s">
        <v>237</v>
      </c>
      <c r="F3" s="491"/>
      <c r="G3" s="483"/>
    </row>
    <row r="4" spans="1:7" ht="12.75">
      <c r="A4" s="411" t="s">
        <v>238</v>
      </c>
      <c r="B4" s="417"/>
      <c r="C4" s="415"/>
      <c r="D4" s="415"/>
      <c r="E4" s="410" t="s">
        <v>239</v>
      </c>
      <c r="F4" s="491"/>
      <c r="G4" s="483"/>
    </row>
    <row r="5" spans="1:7" ht="12.75">
      <c r="A5" s="411" t="s">
        <v>240</v>
      </c>
      <c r="B5" s="417"/>
      <c r="C5" s="415"/>
      <c r="D5" s="415"/>
      <c r="E5" s="410" t="s">
        <v>241</v>
      </c>
      <c r="F5" s="491"/>
      <c r="G5" s="483"/>
    </row>
    <row r="8" spans="1:6" ht="12.75">
      <c r="A8" s="559" t="s">
        <v>257</v>
      </c>
      <c r="B8" s="560"/>
      <c r="C8" s="560"/>
      <c r="D8" s="560"/>
      <c r="E8" s="560"/>
      <c r="F8" s="560"/>
    </row>
    <row r="9" ht="9.75" customHeight="1"/>
    <row r="10" spans="1:6" ht="19.5" customHeight="1">
      <c r="A10" s="561" t="s">
        <v>63</v>
      </c>
      <c r="B10" s="562" t="s">
        <v>69</v>
      </c>
      <c r="C10" s="563"/>
      <c r="D10" s="563"/>
      <c r="E10" s="563"/>
      <c r="F10" s="564"/>
    </row>
    <row r="11" spans="1:6" ht="32.25" customHeight="1">
      <c r="A11" s="561"/>
      <c r="B11" s="77" t="s">
        <v>64</v>
      </c>
      <c r="C11" s="77" t="s">
        <v>65</v>
      </c>
      <c r="D11" s="77" t="s">
        <v>66</v>
      </c>
      <c r="E11" s="77" t="s">
        <v>67</v>
      </c>
      <c r="F11" s="77" t="s">
        <v>68</v>
      </c>
    </row>
    <row r="12" spans="1:6" ht="15.75" customHeight="1">
      <c r="A12" s="74" t="s">
        <v>32</v>
      </c>
      <c r="B12" s="210">
        <v>4</v>
      </c>
      <c r="C12" s="210">
        <v>4</v>
      </c>
      <c r="D12" s="210">
        <v>4</v>
      </c>
      <c r="E12" s="210">
        <v>4</v>
      </c>
      <c r="F12" s="210">
        <v>4</v>
      </c>
    </row>
    <row r="13" spans="1:6" ht="15.75" customHeight="1">
      <c r="A13" s="76" t="s">
        <v>13</v>
      </c>
      <c r="B13" s="211">
        <v>4</v>
      </c>
      <c r="C13" s="211">
        <v>4</v>
      </c>
      <c r="D13" s="211">
        <v>4</v>
      </c>
      <c r="E13" s="211">
        <v>4</v>
      </c>
      <c r="F13" s="211">
        <v>4</v>
      </c>
    </row>
    <row r="14" spans="1:6" ht="15.75" customHeight="1">
      <c r="A14" s="74" t="s">
        <v>33</v>
      </c>
      <c r="B14" s="210">
        <v>2</v>
      </c>
      <c r="C14" s="210">
        <v>2</v>
      </c>
      <c r="D14" s="210">
        <v>2</v>
      </c>
      <c r="E14" s="210">
        <v>2</v>
      </c>
      <c r="F14" s="210">
        <v>2</v>
      </c>
    </row>
    <row r="15" spans="1:6" ht="15.75" customHeight="1">
      <c r="A15" s="76" t="s">
        <v>34</v>
      </c>
      <c r="B15" s="211">
        <v>2</v>
      </c>
      <c r="C15" s="211">
        <v>2</v>
      </c>
      <c r="D15" s="211">
        <v>2</v>
      </c>
      <c r="E15" s="211">
        <v>2</v>
      </c>
      <c r="F15" s="211">
        <v>2</v>
      </c>
    </row>
    <row r="16" spans="1:6" ht="15.75" customHeight="1">
      <c r="A16" s="74" t="s">
        <v>35</v>
      </c>
      <c r="B16" s="210">
        <v>3</v>
      </c>
      <c r="C16" s="210">
        <v>3</v>
      </c>
      <c r="D16" s="210">
        <v>3</v>
      </c>
      <c r="E16" s="210">
        <v>3</v>
      </c>
      <c r="F16" s="210">
        <v>3</v>
      </c>
    </row>
    <row r="17" spans="1:6" ht="15.75" customHeight="1">
      <c r="A17" s="76" t="s">
        <v>36</v>
      </c>
      <c r="B17" s="211">
        <v>2</v>
      </c>
      <c r="C17" s="211">
        <v>2</v>
      </c>
      <c r="D17" s="211">
        <v>2</v>
      </c>
      <c r="E17" s="211">
        <v>2</v>
      </c>
      <c r="F17" s="211">
        <v>2</v>
      </c>
    </row>
    <row r="18" spans="1:6" ht="15.75" customHeight="1">
      <c r="A18" s="74" t="s">
        <v>37</v>
      </c>
      <c r="B18" s="210">
        <v>2</v>
      </c>
      <c r="C18" s="210">
        <v>2</v>
      </c>
      <c r="D18" s="210">
        <v>2</v>
      </c>
      <c r="E18" s="210">
        <v>2</v>
      </c>
      <c r="F18" s="210">
        <v>2</v>
      </c>
    </row>
    <row r="19" spans="1:6" ht="15.75" customHeight="1">
      <c r="A19" s="76" t="s">
        <v>38</v>
      </c>
      <c r="B19" s="211">
        <v>2</v>
      </c>
      <c r="C19" s="211">
        <v>2</v>
      </c>
      <c r="D19" s="211">
        <v>2</v>
      </c>
      <c r="E19" s="211">
        <v>2</v>
      </c>
      <c r="F19" s="211">
        <v>2</v>
      </c>
    </row>
    <row r="20" spans="1:6" ht="15.75" customHeight="1">
      <c r="A20" s="74" t="s">
        <v>39</v>
      </c>
      <c r="B20" s="210">
        <v>2</v>
      </c>
      <c r="C20" s="210">
        <v>2</v>
      </c>
      <c r="D20" s="210">
        <v>2</v>
      </c>
      <c r="E20" s="210">
        <v>2</v>
      </c>
      <c r="F20" s="210">
        <v>2</v>
      </c>
    </row>
    <row r="21" spans="1:6" ht="15.75" customHeight="1">
      <c r="A21" s="76" t="s">
        <v>40</v>
      </c>
      <c r="B21" s="211">
        <v>3</v>
      </c>
      <c r="C21" s="211">
        <v>3</v>
      </c>
      <c r="D21" s="211">
        <v>3</v>
      </c>
      <c r="E21" s="211">
        <v>3</v>
      </c>
      <c r="F21" s="211">
        <v>3</v>
      </c>
    </row>
    <row r="22" spans="1:6" ht="15.75" customHeight="1">
      <c r="A22" s="74" t="s">
        <v>41</v>
      </c>
      <c r="B22" s="210">
        <v>2</v>
      </c>
      <c r="C22" s="210">
        <v>2</v>
      </c>
      <c r="D22" s="210">
        <v>2</v>
      </c>
      <c r="E22" s="210">
        <v>2</v>
      </c>
      <c r="F22" s="210">
        <v>2</v>
      </c>
    </row>
    <row r="23" spans="1:6" ht="15.75" customHeight="1">
      <c r="A23" s="76" t="s">
        <v>42</v>
      </c>
      <c r="B23" s="211">
        <v>1</v>
      </c>
      <c r="C23" s="211">
        <v>1</v>
      </c>
      <c r="D23" s="211">
        <v>1</v>
      </c>
      <c r="E23" s="211">
        <v>1</v>
      </c>
      <c r="F23" s="211">
        <v>1</v>
      </c>
    </row>
    <row r="24" spans="1:7" ht="15.75" customHeight="1">
      <c r="A24" s="74" t="s">
        <v>151</v>
      </c>
      <c r="B24" s="75">
        <v>6</v>
      </c>
      <c r="C24" s="75">
        <v>6</v>
      </c>
      <c r="D24" s="75">
        <v>6</v>
      </c>
      <c r="E24" s="75">
        <v>6</v>
      </c>
      <c r="F24" s="75">
        <v>6</v>
      </c>
      <c r="G24" s="84"/>
    </row>
    <row r="25" spans="1:6" ht="12.75">
      <c r="A25" s="99" t="s">
        <v>103</v>
      </c>
      <c r="B25" s="98">
        <f>SUM(B12:B24)</f>
        <v>35</v>
      </c>
      <c r="C25" s="98">
        <f>SUM(C12:C24)</f>
        <v>35</v>
      </c>
      <c r="D25" s="98">
        <f>SUM(D12:D24)</f>
        <v>35</v>
      </c>
      <c r="E25" s="98">
        <f>SUM(E12:E24)</f>
        <v>35</v>
      </c>
      <c r="F25" s="98">
        <f>SUM(F12:F24)</f>
        <v>35</v>
      </c>
    </row>
    <row r="27" spans="1:6" ht="12.75">
      <c r="A27" s="88"/>
      <c r="D27" s="559"/>
      <c r="E27" s="559"/>
      <c r="F27" s="559"/>
    </row>
    <row r="28" spans="1:6" ht="12.75">
      <c r="A28" s="97"/>
      <c r="D28" s="286"/>
      <c r="E28" s="286"/>
      <c r="F28" s="286"/>
    </row>
    <row r="29" spans="1:6" ht="12.75">
      <c r="A29" s="97"/>
      <c r="D29" s="286"/>
      <c r="E29" s="286"/>
      <c r="F29" s="286"/>
    </row>
    <row r="31" spans="1:6" ht="12.75">
      <c r="A31" s="266"/>
      <c r="D31" s="488"/>
      <c r="E31" s="488"/>
      <c r="F31" s="488"/>
    </row>
    <row r="32" spans="1:6" ht="12.75">
      <c r="A32" s="21" t="s">
        <v>10</v>
      </c>
      <c r="D32" s="489" t="s">
        <v>194</v>
      </c>
      <c r="E32" s="489"/>
      <c r="F32" s="489"/>
    </row>
    <row r="33" spans="1:6" ht="12.75">
      <c r="A33" s="283"/>
      <c r="D33" s="282"/>
      <c r="E33" s="286"/>
      <c r="F33" s="286"/>
    </row>
    <row r="34" spans="1:4" ht="12.75">
      <c r="A34" s="283"/>
      <c r="D34" s="282"/>
    </row>
    <row r="35" spans="1:4" ht="12.75">
      <c r="A35" s="283"/>
      <c r="D35" s="282"/>
    </row>
    <row r="36" spans="1:6" ht="12.75">
      <c r="A36" s="266"/>
      <c r="D36" s="486"/>
      <c r="E36" s="486"/>
      <c r="F36" s="486"/>
    </row>
    <row r="37" spans="1:6" ht="12.75">
      <c r="A37" s="21" t="s">
        <v>12</v>
      </c>
      <c r="D37" s="487" t="s">
        <v>12</v>
      </c>
      <c r="E37" s="487"/>
      <c r="F37" s="487"/>
    </row>
  </sheetData>
  <sheetProtection/>
  <mergeCells count="12">
    <mergeCell ref="D36:F36"/>
    <mergeCell ref="D37:F37"/>
    <mergeCell ref="D31:F31"/>
    <mergeCell ref="D32:F32"/>
    <mergeCell ref="A10:A11"/>
    <mergeCell ref="B10:F10"/>
    <mergeCell ref="A2:G2"/>
    <mergeCell ref="F3:G3"/>
    <mergeCell ref="F4:G4"/>
    <mergeCell ref="F5:G5"/>
    <mergeCell ref="A8:F8"/>
    <mergeCell ref="D27:F27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360" verticalDpi="36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1">
      <selection activeCell="G27" sqref="G27"/>
    </sheetView>
  </sheetViews>
  <sheetFormatPr defaultColWidth="11.421875" defaultRowHeight="12.75"/>
  <cols>
    <col min="1" max="1" width="7.421875" style="0" customWidth="1"/>
    <col min="2" max="2" width="28.8515625" style="0" customWidth="1"/>
    <col min="3" max="3" width="10.57421875" style="0" customWidth="1"/>
    <col min="4" max="4" width="20.421875" style="0" customWidth="1"/>
    <col min="5" max="5" width="28.7109375" style="0" customWidth="1"/>
    <col min="6" max="6" width="22.8515625" style="0" customWidth="1"/>
    <col min="7" max="7" width="26.28125" style="0" customWidth="1"/>
  </cols>
  <sheetData>
    <row r="1" spans="1:20" ht="12.75">
      <c r="A1" s="1" t="s">
        <v>243</v>
      </c>
      <c r="F1" s="2"/>
      <c r="G1" s="2"/>
      <c r="H1" s="2"/>
      <c r="I1" s="2"/>
      <c r="J1" s="2"/>
      <c r="T1" s="103"/>
    </row>
    <row r="2" spans="1:7" ht="12.75">
      <c r="A2" s="509" t="s">
        <v>251</v>
      </c>
      <c r="B2" s="510"/>
      <c r="C2" s="510"/>
      <c r="D2" s="510"/>
      <c r="E2" s="510"/>
      <c r="F2" s="510"/>
      <c r="G2" s="511"/>
    </row>
    <row r="3" spans="1:7" ht="12.75">
      <c r="A3" s="424" t="s">
        <v>236</v>
      </c>
      <c r="B3" s="424"/>
      <c r="C3" s="491"/>
      <c r="D3" s="482"/>
      <c r="E3" s="483"/>
      <c r="F3" s="411" t="s">
        <v>237</v>
      </c>
      <c r="G3" s="416"/>
    </row>
    <row r="4" spans="1:7" ht="12.75">
      <c r="A4" s="411" t="s">
        <v>238</v>
      </c>
      <c r="B4" s="412"/>
      <c r="C4" s="491"/>
      <c r="D4" s="482"/>
      <c r="E4" s="483"/>
      <c r="F4" s="411" t="s">
        <v>239</v>
      </c>
      <c r="G4" s="416"/>
    </row>
    <row r="5" spans="1:7" ht="12.75">
      <c r="A5" s="411" t="s">
        <v>240</v>
      </c>
      <c r="B5" s="412"/>
      <c r="C5" s="491"/>
      <c r="D5" s="482"/>
      <c r="E5" s="483"/>
      <c r="F5" s="411" t="s">
        <v>241</v>
      </c>
      <c r="G5" s="416"/>
    </row>
    <row r="6" spans="1:7" ht="18">
      <c r="A6" s="565" t="s">
        <v>250</v>
      </c>
      <c r="B6" s="565"/>
      <c r="C6" s="565"/>
      <c r="D6" s="565"/>
      <c r="E6" s="565"/>
      <c r="F6" s="565"/>
      <c r="G6" s="565"/>
    </row>
    <row r="7" ht="17.25" customHeight="1">
      <c r="A7" s="1"/>
    </row>
    <row r="8" ht="15" customHeight="1">
      <c r="A8" s="1"/>
    </row>
    <row r="9" ht="9.75" customHeight="1"/>
    <row r="10" spans="1:7" ht="40.5" customHeight="1">
      <c r="A10" s="95" t="s">
        <v>21</v>
      </c>
      <c r="B10" s="96" t="s">
        <v>16</v>
      </c>
      <c r="C10" s="96" t="s">
        <v>14</v>
      </c>
      <c r="D10" s="95" t="s">
        <v>17</v>
      </c>
      <c r="E10" s="96" t="s">
        <v>22</v>
      </c>
      <c r="F10" s="96" t="s">
        <v>18</v>
      </c>
      <c r="G10" s="96" t="s">
        <v>19</v>
      </c>
    </row>
    <row r="11" spans="1:7" ht="21" customHeight="1">
      <c r="A11" s="212">
        <v>1</v>
      </c>
      <c r="B11" s="301" t="s">
        <v>187</v>
      </c>
      <c r="C11" s="68">
        <v>26</v>
      </c>
      <c r="D11" s="68" t="s">
        <v>152</v>
      </c>
      <c r="E11" s="23" t="s">
        <v>259</v>
      </c>
      <c r="F11" s="304" t="s">
        <v>222</v>
      </c>
      <c r="G11" s="304" t="s">
        <v>260</v>
      </c>
    </row>
    <row r="12" spans="1:7" ht="15" customHeight="1">
      <c r="A12" s="31">
        <v>2</v>
      </c>
      <c r="B12" s="367" t="s">
        <v>213</v>
      </c>
      <c r="C12" s="68">
        <v>26</v>
      </c>
      <c r="D12" s="68" t="s">
        <v>152</v>
      </c>
      <c r="E12" s="23" t="s">
        <v>214</v>
      </c>
      <c r="F12" s="302"/>
      <c r="G12" s="303"/>
    </row>
    <row r="13" spans="1:7" ht="15" customHeight="1">
      <c r="A13" s="365">
        <v>3</v>
      </c>
      <c r="B13" s="367" t="s">
        <v>213</v>
      </c>
      <c r="C13" s="69">
        <v>26</v>
      </c>
      <c r="D13" s="68" t="s">
        <v>152</v>
      </c>
      <c r="E13" s="23" t="s">
        <v>214</v>
      </c>
      <c r="F13" s="277"/>
      <c r="G13" s="277"/>
    </row>
    <row r="14" spans="1:7" ht="9.75" customHeight="1">
      <c r="A14" s="8"/>
      <c r="B14" s="161"/>
      <c r="C14" s="8"/>
      <c r="D14" s="8"/>
      <c r="E14" s="8"/>
      <c r="F14" s="8"/>
      <c r="G14" s="8"/>
    </row>
    <row r="15" spans="1:7" ht="9.75" customHeight="1">
      <c r="A15" s="8"/>
      <c r="B15" s="161"/>
      <c r="C15" s="8"/>
      <c r="D15" s="8"/>
      <c r="E15" s="8"/>
      <c r="F15" s="8"/>
      <c r="G15" s="8"/>
    </row>
    <row r="16" spans="1:7" ht="9.75" customHeight="1">
      <c r="A16" s="8"/>
      <c r="B16" s="161"/>
      <c r="C16" s="8"/>
      <c r="D16" s="8"/>
      <c r="E16" s="8"/>
      <c r="F16" s="8"/>
      <c r="G16" s="8"/>
    </row>
    <row r="17" spans="1:7" ht="9.75" customHeight="1">
      <c r="A17" s="8"/>
      <c r="B17" s="161"/>
      <c r="C17" s="8"/>
      <c r="D17" s="8"/>
      <c r="E17" s="8"/>
      <c r="F17" s="8"/>
      <c r="G17" s="8"/>
    </row>
    <row r="18" spans="1:7" ht="9.75" customHeight="1">
      <c r="A18" s="287"/>
      <c r="B18" s="287"/>
      <c r="C18" s="246"/>
      <c r="D18" s="8"/>
      <c r="E18" s="8"/>
      <c r="F18" s="8"/>
      <c r="G18" s="8"/>
    </row>
    <row r="19" spans="1:7" ht="12.75">
      <c r="A19" s="287"/>
      <c r="B19" s="287"/>
      <c r="C19" s="288"/>
      <c r="D19" s="287"/>
      <c r="E19" s="287"/>
      <c r="F19" s="287"/>
      <c r="G19" s="287"/>
    </row>
    <row r="20" spans="1:7" ht="12.75">
      <c r="A20" s="287"/>
      <c r="B20" s="266"/>
      <c r="C20" s="288"/>
      <c r="D20" s="287"/>
      <c r="E20" s="266"/>
      <c r="F20" s="287"/>
      <c r="G20" s="287"/>
    </row>
    <row r="21" spans="1:7" ht="12.75">
      <c r="A21" s="288"/>
      <c r="B21" s="21" t="s">
        <v>10</v>
      </c>
      <c r="C21" s="288"/>
      <c r="D21" s="288"/>
      <c r="E21" s="269" t="s">
        <v>194</v>
      </c>
      <c r="F21" s="288"/>
      <c r="G21" s="288"/>
    </row>
    <row r="22" spans="1:7" ht="12.75">
      <c r="A22" s="288"/>
      <c r="B22" s="84"/>
      <c r="C22" s="288"/>
      <c r="D22" s="288"/>
      <c r="E22" s="21"/>
      <c r="F22" s="288"/>
      <c r="G22" s="288"/>
    </row>
    <row r="23" spans="1:7" ht="12.75">
      <c r="A23" s="288"/>
      <c r="B23" s="84"/>
      <c r="C23" s="288"/>
      <c r="D23" s="288"/>
      <c r="E23" s="21"/>
      <c r="F23" s="288"/>
      <c r="G23" s="288"/>
    </row>
    <row r="24" spans="1:7" ht="12.75">
      <c r="A24" s="246"/>
      <c r="B24" s="84"/>
      <c r="C24" s="246"/>
      <c r="D24" s="8"/>
      <c r="E24" s="21"/>
      <c r="F24" s="288"/>
      <c r="G24" s="288"/>
    </row>
    <row r="25" spans="1:7" ht="12.75">
      <c r="A25" s="8"/>
      <c r="B25" s="266"/>
      <c r="C25" s="8"/>
      <c r="D25" s="8"/>
      <c r="E25" s="281"/>
      <c r="F25" s="8"/>
      <c r="G25" s="8"/>
    </row>
    <row r="26" spans="1:7" ht="12.75">
      <c r="A26" s="8"/>
      <c r="B26" s="21" t="s">
        <v>12</v>
      </c>
      <c r="C26" s="8"/>
      <c r="D26" s="287"/>
      <c r="E26" s="21" t="s">
        <v>12</v>
      </c>
      <c r="F26" s="8"/>
      <c r="G26" s="8"/>
    </row>
    <row r="27" spans="1:7" ht="12.75">
      <c r="A27" s="8"/>
      <c r="B27" s="8"/>
      <c r="C27" s="8"/>
      <c r="D27" s="287"/>
      <c r="E27" s="287"/>
      <c r="F27" s="8"/>
      <c r="G27" s="8"/>
    </row>
    <row r="28" spans="1:7" ht="12.75">
      <c r="A28" s="8"/>
      <c r="B28" s="8"/>
      <c r="C28" s="8"/>
      <c r="D28" s="8"/>
      <c r="E28" s="8"/>
      <c r="F28" s="8"/>
      <c r="G28" s="8"/>
    </row>
    <row r="29" spans="1:7" ht="12.75">
      <c r="A29" s="8"/>
      <c r="B29" s="8"/>
      <c r="C29" s="8"/>
      <c r="D29" s="8"/>
      <c r="E29" s="8"/>
      <c r="F29" s="8"/>
      <c r="G29" s="8"/>
    </row>
    <row r="30" spans="1:7" ht="12.75">
      <c r="A30" s="8"/>
      <c r="B30" s="8"/>
      <c r="C30" s="8"/>
      <c r="D30" s="8"/>
      <c r="E30" s="8"/>
      <c r="F30" s="8"/>
      <c r="G30" s="8"/>
    </row>
  </sheetData>
  <sheetProtection/>
  <mergeCells count="6">
    <mergeCell ref="A2:G2"/>
    <mergeCell ref="C3:E3"/>
    <mergeCell ref="C4:E4"/>
    <mergeCell ref="C5:E5"/>
    <mergeCell ref="A6:G6"/>
    <mergeCell ref="A3:B3"/>
  </mergeCells>
  <printOptions horizontalCentered="1"/>
  <pageMargins left="0.42" right="0.16" top="0.56" bottom="0.1968503937007874" header="0" footer="0"/>
  <pageSetup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FAM. LOPEZ RAMOS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LOPEZ RAMOS</dc:creator>
  <cp:keywords/>
  <dc:description/>
  <cp:lastModifiedBy>Efrain Arcana Mamani</cp:lastModifiedBy>
  <cp:lastPrinted>2017-12-27T22:27:12Z</cp:lastPrinted>
  <dcterms:created xsi:type="dcterms:W3CDTF">2005-02-12T01:08:46Z</dcterms:created>
  <dcterms:modified xsi:type="dcterms:W3CDTF">2017-12-27T23:31:00Z</dcterms:modified>
  <cp:category/>
  <cp:version/>
  <cp:contentType/>
  <cp:contentStatus/>
</cp:coreProperties>
</file>